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https://ernestcorp.sharepoint.com/marketing/Shared Documents/Marketing Share/BRANDING/UPS Store/"/>
    </mc:Choice>
  </mc:AlternateContent>
  <xr:revisionPtr revIDLastSave="0" documentId="6_{12F91FF9-E542-3B4A-B339-D5377EA8A923}" xr6:coauthVersionLast="47" xr6:coauthVersionMax="47" xr10:uidLastSave="{00000000-0000-0000-0000-000000000000}"/>
  <bookViews>
    <workbookView xWindow="0" yWindow="500" windowWidth="51200" windowHeight="26600" xr2:uid="{00000000-000D-0000-FFFF-FFFF00000000}"/>
  </bookViews>
  <sheets>
    <sheet name="UPS STORE ORDER FORM" sheetId="1" r:id="rId1"/>
  </sheets>
  <definedNames>
    <definedName name="_xlnm.Print_Titles" localSheetId="0">'UPS STORE ORDER FORM'!$1:$12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4" i="1" l="1"/>
  <c r="F146" i="1" l="1"/>
  <c r="F145" i="1"/>
  <c r="F144" i="1"/>
  <c r="F142" i="1"/>
  <c r="F141" i="1"/>
  <c r="F140" i="1"/>
  <c r="F138" i="1"/>
  <c r="F135" i="1"/>
  <c r="F134" i="1"/>
  <c r="F133" i="1"/>
  <c r="F131" i="1"/>
  <c r="F127" i="1"/>
  <c r="F126" i="1"/>
  <c r="F125" i="1"/>
  <c r="F123" i="1"/>
  <c r="F122" i="1"/>
  <c r="F121" i="1"/>
  <c r="F120" i="1"/>
  <c r="F119" i="1"/>
  <c r="F118" i="1"/>
  <c r="F116" i="1"/>
  <c r="F115" i="1" l="1"/>
  <c r="F114" i="1"/>
  <c r="F113" i="1"/>
  <c r="F112" i="1"/>
  <c r="F111" i="1"/>
  <c r="F110" i="1"/>
  <c r="F108" i="1"/>
  <c r="F106" i="1"/>
  <c r="F96" i="1"/>
  <c r="F95" i="1"/>
  <c r="F86" i="1"/>
  <c r="F85" i="1"/>
  <c r="F84" i="1"/>
  <c r="F83" i="1"/>
  <c r="F82" i="1"/>
  <c r="F81" i="1"/>
  <c r="F51" i="1"/>
  <c r="H51" i="1"/>
  <c r="H145" i="1" l="1"/>
  <c r="H116" i="1"/>
  <c r="H108" i="1"/>
  <c r="H106" i="1"/>
  <c r="H104" i="1"/>
  <c r="H96" i="1"/>
  <c r="H99" i="1"/>
  <c r="H97" i="1"/>
  <c r="H86" i="1"/>
  <c r="H85" i="1"/>
  <c r="H83" i="1"/>
  <c r="H82" i="1"/>
  <c r="H146" i="1"/>
  <c r="H144" i="1"/>
  <c r="H143" i="1"/>
  <c r="H142" i="1"/>
  <c r="H141" i="1"/>
  <c r="H140" i="1"/>
  <c r="H134" i="1"/>
  <c r="F68" i="1" l="1"/>
  <c r="H68" i="1" s="1"/>
  <c r="F79" i="1" l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1" i="1"/>
  <c r="H71" i="1" s="1"/>
  <c r="F58" i="1"/>
  <c r="H58" i="1" s="1"/>
  <c r="F70" i="1"/>
  <c r="H70" i="1" s="1"/>
  <c r="F65" i="1"/>
  <c r="H65" i="1" s="1"/>
  <c r="F63" i="1"/>
  <c r="H63" i="1" s="1"/>
  <c r="F59" i="1"/>
  <c r="H59" i="1" s="1"/>
  <c r="F53" i="1"/>
  <c r="H53" i="1" s="1"/>
  <c r="F38" i="1"/>
  <c r="H38" i="1" s="1"/>
  <c r="H115" i="1"/>
  <c r="H131" i="1"/>
  <c r="H138" i="1"/>
  <c r="F137" i="1"/>
  <c r="H137" i="1" s="1"/>
  <c r="F129" i="1"/>
  <c r="H129" i="1" s="1"/>
  <c r="F39" i="1"/>
  <c r="H39" i="1" s="1"/>
  <c r="F40" i="1"/>
  <c r="H40" i="1" s="1"/>
  <c r="F41" i="1"/>
  <c r="H41" i="1" s="1"/>
  <c r="F42" i="1"/>
  <c r="H42" i="1" s="1"/>
  <c r="F43" i="1"/>
  <c r="H43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2" i="1"/>
  <c r="H52" i="1" s="1"/>
  <c r="F54" i="1"/>
  <c r="H54" i="1" s="1"/>
  <c r="F55" i="1"/>
  <c r="H55" i="1" s="1"/>
  <c r="F56" i="1"/>
  <c r="H56" i="1" s="1"/>
  <c r="F57" i="1"/>
  <c r="H57" i="1" s="1"/>
  <c r="F60" i="1"/>
  <c r="H60" i="1" s="1"/>
  <c r="F61" i="1"/>
  <c r="H61" i="1" s="1"/>
  <c r="F62" i="1"/>
  <c r="H62" i="1" s="1"/>
  <c r="F64" i="1"/>
  <c r="H64" i="1" s="1"/>
  <c r="F66" i="1"/>
  <c r="H66" i="1" s="1"/>
  <c r="F67" i="1"/>
  <c r="H67" i="1" s="1"/>
  <c r="F69" i="1"/>
  <c r="H69" i="1" s="1"/>
  <c r="F72" i="1"/>
  <c r="H72" i="1" s="1"/>
  <c r="F73" i="1"/>
  <c r="H73" i="1" s="1"/>
  <c r="F37" i="1"/>
  <c r="H37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F16" i="1"/>
  <c r="H16" i="1" s="1"/>
  <c r="F15" i="1"/>
  <c r="H15" i="1" s="1"/>
  <c r="F14" i="1"/>
  <c r="H14" i="1" s="1"/>
  <c r="H17" i="1"/>
  <c r="H81" i="1"/>
  <c r="H84" i="1"/>
  <c r="H88" i="1"/>
  <c r="H89" i="1"/>
  <c r="H90" i="1"/>
  <c r="H91" i="1"/>
  <c r="H92" i="1"/>
  <c r="H94" i="1"/>
  <c r="H95" i="1"/>
  <c r="H101" i="1"/>
  <c r="H103" i="1"/>
  <c r="H105" i="1"/>
  <c r="H107" i="1"/>
  <c r="H110" i="1"/>
  <c r="H111" i="1"/>
  <c r="H112" i="1"/>
  <c r="H113" i="1"/>
  <c r="H114" i="1"/>
  <c r="H118" i="1"/>
  <c r="H119" i="1"/>
  <c r="H120" i="1"/>
  <c r="H121" i="1"/>
  <c r="H122" i="1"/>
  <c r="H123" i="1"/>
  <c r="H125" i="1"/>
  <c r="H126" i="1"/>
  <c r="H127" i="1"/>
  <c r="H133" i="1"/>
  <c r="H135" i="1"/>
  <c r="H147" i="1" l="1"/>
</calcChain>
</file>

<file path=xl/sharedStrings.xml><?xml version="1.0" encoding="utf-8"?>
<sst xmlns="http://schemas.openxmlformats.org/spreadsheetml/2006/main" count="189" uniqueCount="182">
  <si>
    <t>Order Minimum</t>
  </si>
  <si>
    <t>Fuel Surcharge: $14.90 per order</t>
  </si>
  <si>
    <t>UPS Store #                   Contact Person</t>
  </si>
  <si>
    <t>Orders under $300 will incur</t>
  </si>
  <si>
    <t>*3%  transaction fee for credit card payments*</t>
  </si>
  <si>
    <t>Address</t>
  </si>
  <si>
    <t>a $40 handling fee.</t>
  </si>
  <si>
    <t>No fee for debit card payments</t>
  </si>
  <si>
    <t>City                                                          State                 Zip</t>
  </si>
  <si>
    <t>All stores are more than welcome to will call any orders to avoid a delivery fee.</t>
  </si>
  <si>
    <t xml:space="preserve">     Bill to Open Account   OR                Credit Card (last 4 digits only)*</t>
  </si>
  <si>
    <t xml:space="preserve">Current Discount Program:
</t>
  </si>
  <si>
    <t>Delivery Instructions</t>
  </si>
  <si>
    <t>3% off $500 order
5% off $750 order
7% off $1,000 order (max of up to $150)
5% off will call orders - (Must meet $300 min for discount)</t>
  </si>
  <si>
    <t xml:space="preserve">Phone # </t>
  </si>
  <si>
    <t>Please call or email to place your customized order</t>
  </si>
  <si>
    <t>Need access to our online portal? Please fill out the information:</t>
  </si>
  <si>
    <t>T: 559.265.7020  E: fresnoorders@ernestpkg.com</t>
  </si>
  <si>
    <t xml:space="preserve">First Name </t>
  </si>
  <si>
    <t>Hours of operation: Mon-Fri, 8:00am - 5:00pm PST</t>
  </si>
  <si>
    <t xml:space="preserve">Last Name </t>
  </si>
  <si>
    <t>Report shortages, damages, &amp; order discrepancies within 48 hours (remember to notate on delivery paperwork)</t>
  </si>
  <si>
    <t xml:space="preserve">Email Address </t>
  </si>
  <si>
    <t>Part Number</t>
  </si>
  <si>
    <t>Count</t>
  </si>
  <si>
    <t>Description</t>
  </si>
  <si>
    <t>Each</t>
  </si>
  <si>
    <t>Price</t>
  </si>
  <si>
    <t>Qty To Order</t>
  </si>
  <si>
    <t>Extended Price</t>
  </si>
  <si>
    <t>Usage</t>
  </si>
  <si>
    <t>Branded #200 Mullen Test, Adj. Depth</t>
  </si>
  <si>
    <t>UPS-1</t>
  </si>
  <si>
    <t>6 x 6 x 6 (x4) SW</t>
  </si>
  <si>
    <t>UPS-3</t>
  </si>
  <si>
    <t>6 x 6 x 48 SW</t>
  </si>
  <si>
    <t>UPS-5</t>
  </si>
  <si>
    <t>8 x 8 x 8 (x6x4) SW</t>
  </si>
  <si>
    <t>UPS-10</t>
  </si>
  <si>
    <t>10 x 10 x 10 (x8x6) SW</t>
  </si>
  <si>
    <t>UPS-13</t>
  </si>
  <si>
    <t>12 x 12 x 6 (x4) SW</t>
  </si>
  <si>
    <t>UPS-15</t>
  </si>
  <si>
    <t>12 x 12 x 12 (x10x8x6) SW</t>
  </si>
  <si>
    <t>UPS-20</t>
  </si>
  <si>
    <t>14 x 14 x 14 (x12x10x8) SW</t>
  </si>
  <si>
    <t>UPS-21</t>
  </si>
  <si>
    <t>15 x 12 x 10 (x8x6) SW</t>
  </si>
  <si>
    <t>UPS-22</t>
  </si>
  <si>
    <t>15 x 15 x 48 (x38) 275# SW</t>
  </si>
  <si>
    <t>UPS-17</t>
  </si>
  <si>
    <t>16 x 16 x 4 SW</t>
  </si>
  <si>
    <t>UPS-25</t>
  </si>
  <si>
    <t>16 x 16 x 16 (x14 - x8) SW</t>
  </si>
  <si>
    <t>UPS-27</t>
  </si>
  <si>
    <t>17 x 11 x 8 (x6x4) SW</t>
  </si>
  <si>
    <t>17 x 17 x 8 SW</t>
  </si>
  <si>
    <t>18 x 18 x 18 (x16 - x10) SW</t>
  </si>
  <si>
    <t>20 x 12 x 12 (x10x8x6) SW</t>
  </si>
  <si>
    <t>20 x 20 x 12 (x10x8x6) SW</t>
  </si>
  <si>
    <t>20 x 20 x 20 (x18x16x14) SW</t>
  </si>
  <si>
    <t>24 x 18 x 6 SW</t>
  </si>
  <si>
    <t>24 x 18 x 18 (x16 - x10) SW</t>
  </si>
  <si>
    <t>24 x 24 x 16 (x14 - x6) SW</t>
  </si>
  <si>
    <t>24 x 24 x 24 (x22 - x12) SW</t>
  </si>
  <si>
    <t>30 x 6 x 24 SW</t>
  </si>
  <si>
    <t>Plain Kraft RSCs and FOL (#200 unless notated below)</t>
  </si>
  <si>
    <t>4 x 4 x 48 SW</t>
  </si>
  <si>
    <t>4 x 4 x 60 SW</t>
  </si>
  <si>
    <t>6 x 4 x 4 SW</t>
  </si>
  <si>
    <t>9 x 6 x 4 SW</t>
  </si>
  <si>
    <t>10 x 8 x 6 SW</t>
  </si>
  <si>
    <t>12 x 6 x 6 SW</t>
  </si>
  <si>
    <t>12 x 9 x 3 SW</t>
  </si>
  <si>
    <t>12 x 9 x 6 SW</t>
  </si>
  <si>
    <t>12 x 10 x 6 SW</t>
  </si>
  <si>
    <t>14 x 10 x 10 SW</t>
  </si>
  <si>
    <t>14 x 12 x 6 SW</t>
  </si>
  <si>
    <t>14 x 14 x 6 SW</t>
  </si>
  <si>
    <t>14 x 14 x 8 SW</t>
  </si>
  <si>
    <t>16 x 12 x 12 SW</t>
  </si>
  <si>
    <t>16 x 14 x 6 SW</t>
  </si>
  <si>
    <t>16 x 16 x 8 SW</t>
  </si>
  <si>
    <t>18 X 6 X 45 FOL #275 SW</t>
  </si>
  <si>
    <t>18 x 12 x 12 SW</t>
  </si>
  <si>
    <t>18 x 14 x 12 SW</t>
  </si>
  <si>
    <t>18 x 18 x 6 SW</t>
  </si>
  <si>
    <t>18 x 18 x 18 SW</t>
  </si>
  <si>
    <t>18 x 18 x 18 DW</t>
  </si>
  <si>
    <t>20 x 8 x 50 FOL #275 SW</t>
  </si>
  <si>
    <t>20 x 14 x 6 SW</t>
  </si>
  <si>
    <t>20 x 15 x 15 SW</t>
  </si>
  <si>
    <t>20 x 16 x 14 SW</t>
  </si>
  <si>
    <t>20 x 20 x 20 #275 DW</t>
  </si>
  <si>
    <t>22 x 22 x 22 SW</t>
  </si>
  <si>
    <t>24 x 4 x 4 SW</t>
  </si>
  <si>
    <t>24 x 12 x 12 SW</t>
  </si>
  <si>
    <t>24 x 16 x 12 EXT SC SW</t>
  </si>
  <si>
    <t>24 x 18 x 18 SW</t>
  </si>
  <si>
    <t>24 x 24 x 12 SW</t>
  </si>
  <si>
    <t>24 x 24 x 24 DW</t>
  </si>
  <si>
    <t>26 x 20 x 20 #275 SW</t>
  </si>
  <si>
    <t>27 x 23 x 8 1/2 w/ EXT SC SW</t>
  </si>
  <si>
    <t>30 1/2 x 18 1/2 x 18 1/2 SW</t>
  </si>
  <si>
    <t>30 x 30 x 30 #275 DW</t>
  </si>
  <si>
    <t>30 x 24 x 12 #275 DW</t>
  </si>
  <si>
    <t>32 x 32 x 32 #275 DW</t>
  </si>
  <si>
    <t xml:space="preserve">36 x 5 x 42 FOL #275 </t>
  </si>
  <si>
    <t>36 x 24 x 12 #275 DW</t>
  </si>
  <si>
    <t>46 x 8 x 30 FOL #275 DW</t>
  </si>
  <si>
    <t>Clear Polybags</t>
  </si>
  <si>
    <t xml:space="preserve">6 x 9 (1 mil) </t>
  </si>
  <si>
    <t>120683</t>
  </si>
  <si>
    <t>10 x 12 (2 mil)</t>
  </si>
  <si>
    <t>120808</t>
  </si>
  <si>
    <t>12 x 16 (1 mil)</t>
  </si>
  <si>
    <t>18 x 24 (1 mil)</t>
  </si>
  <si>
    <t>121383</t>
  </si>
  <si>
    <t>36 x 36 (1 mil)</t>
  </si>
  <si>
    <t>121644</t>
  </si>
  <si>
    <t>56 x 60 (2 mil)</t>
  </si>
  <si>
    <t>Mini Pak'r™ Film</t>
  </si>
  <si>
    <t>CS</t>
  </si>
  <si>
    <t>Pillow Pak make 24" wide bubble</t>
  </si>
  <si>
    <t>Novus Double Cushion 6"</t>
  </si>
  <si>
    <t>Novus Super Tube 6"</t>
  </si>
  <si>
    <t>Novus Quilt Air Large 6"</t>
  </si>
  <si>
    <t>Novus Quilt Air Small 6"</t>
  </si>
  <si>
    <t>Foam Cushioning (White)</t>
  </si>
  <si>
    <r>
      <t>EPS Sheet 1" x 48" x 96" Foam (</t>
    </r>
    <r>
      <rPr>
        <b/>
        <sz val="24"/>
        <rFont val="Arial"/>
        <family val="2"/>
      </rPr>
      <t>Min Qty 10</t>
    </r>
    <r>
      <rPr>
        <sz val="24"/>
        <rFont val="Arial"/>
        <family val="2"/>
      </rPr>
      <t>)</t>
    </r>
  </si>
  <si>
    <t>STYROFOAM 1" X 24" X 48"</t>
  </si>
  <si>
    <t xml:space="preserve">PE Foam 1/8 x 12" x 450' P=12 </t>
  </si>
  <si>
    <t xml:space="preserve">PE Foam 1/8 x 48" x 450' P=12 </t>
  </si>
  <si>
    <t>Kraft Rolls - Cushioning</t>
  </si>
  <si>
    <t>1Roll</t>
  </si>
  <si>
    <t>Nat Kraft Rls 24" x 1275' 40#</t>
  </si>
  <si>
    <t>Loosefill</t>
  </si>
  <si>
    <t>1Bag</t>
  </si>
  <si>
    <t>Loose Fill Pak Nat #14 cu ft.</t>
  </si>
  <si>
    <t>Bubble Cushioning</t>
  </si>
  <si>
    <t>Large Bbl 12" x 1/2" x 250' P=12</t>
  </si>
  <si>
    <t xml:space="preserve">Large Bbl 24" x 1/2" x 250' P=12 </t>
  </si>
  <si>
    <t xml:space="preserve">Small Bbl 12" x 3/16 x 750' P=12 </t>
  </si>
  <si>
    <t>Poly Mailers Self Seal</t>
  </si>
  <si>
    <t>BLM POLY PINNACLE #2 SS Wh 8-1/2 x 12</t>
  </si>
  <si>
    <t>BLM POLY PINNACLE #4 SS Wh 9-1/2 x 14</t>
  </si>
  <si>
    <t>BLM POLY PINNACLE #5 SS Wh 10.5"x15"</t>
  </si>
  <si>
    <t>BLM POLY PINNACLE #6 SS Wh 12-1/2 x 18</t>
  </si>
  <si>
    <t>BLM POLY PINNACLE #7 SS Wh 14-1/4 x 20</t>
  </si>
  <si>
    <t>BRANDED Poly Mailers SS 14x17"+2"Lip 1c 2.5 mil</t>
  </si>
  <si>
    <t>Polyfin Mail #8 SS White 19 x 24</t>
  </si>
  <si>
    <t>Plain Kraft Self-Seal Bubble Mailing Bags</t>
  </si>
  <si>
    <t>Bbl Line Mail #0 SS Golden 6 x 9</t>
  </si>
  <si>
    <t>Bbl Line Mail #2 SS Golden 8-1/2 x 11</t>
  </si>
  <si>
    <t>Bbl Line Mail #4 SS Golden 9-1/2 x 13-1/2</t>
  </si>
  <si>
    <t>Bbl Line Mail #5 SS Golden 10-1/2 x 15-1/4</t>
  </si>
  <si>
    <t>Bbl Line Mail #6 SS Golden 12-1/2 x 18</t>
  </si>
  <si>
    <t>Bbl Line Mail #7 SS Golden 14-1/4 x 20</t>
  </si>
  <si>
    <t>Clear Tape</t>
  </si>
  <si>
    <t>CST 48mm x 110m Clr 2mil 2 IN</t>
  </si>
  <si>
    <t>CST 72mm x 110m Clr 2mil 3 IN</t>
  </si>
  <si>
    <t>3" Filament Tape 72mmx55m 4mil Clr</t>
  </si>
  <si>
    <t>Register Tape</t>
  </si>
  <si>
    <t>80mm x 273' 51 Wh Register Tape</t>
  </si>
  <si>
    <t>Labels</t>
  </si>
  <si>
    <t>S&amp;R Labels 3x5 "FRAGILE" 1Roll</t>
  </si>
  <si>
    <t>Open End Tubes &amp; Cap</t>
  </si>
  <si>
    <t>Open End Tube 3 x 24 .060 Lam Kr</t>
  </si>
  <si>
    <t>Open End Tube 3 x 36 .060 Lam Kr</t>
  </si>
  <si>
    <t>Open End Mailing Tube Caps, 3"</t>
  </si>
  <si>
    <t>RETT</t>
  </si>
  <si>
    <t>RETT 13 x 10 x 2</t>
  </si>
  <si>
    <t>RETT 23 x 13 x 3-1/2</t>
  </si>
  <si>
    <t>Items Not Listed</t>
  </si>
  <si>
    <t>Premium White Multifold Towels, 250/Pk 16Pk/CS</t>
  </si>
  <si>
    <t>Stretch Film 18 x 1500 80ga Cast Clear, 4RL/CS</t>
  </si>
  <si>
    <t>Polypro Strapping Pre-Cut 1/2 x .015 x 17' 500/CS</t>
  </si>
  <si>
    <t>Retractable Utility Knife with snap closure</t>
  </si>
  <si>
    <t>HD Utility Blades for Knife 10/PK</t>
  </si>
  <si>
    <t>Copy Paper 8-1/2 x 11 20# White, 500/Pk 10Pk/CS</t>
  </si>
  <si>
    <t>Sanford Sharpie - King Size Chisel Tip Black 12/PK</t>
  </si>
  <si>
    <t>Total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</si>
</sst>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"/>
    <numFmt numFmtId="165" formatCode="&quot;$&quot;#,##0.00"/>
  </numFmts>
  <fonts count="2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Helvetica Neue"/>
      <family val="2"/>
    </font>
    <font>
      <sz val="12"/>
      <color rgb="FFFF0000"/>
      <name val="Helvetica Neue"/>
      <family val="2"/>
    </font>
    <font>
      <b/>
      <sz val="12"/>
      <color rgb="FFFF0000"/>
      <name val="Helvetica Neue"/>
      <family val="2"/>
    </font>
    <font>
      <b/>
      <sz val="12"/>
      <color theme="1"/>
      <name val="Helvetica Neue"/>
      <family val="2"/>
    </font>
    <font>
      <b/>
      <sz val="12"/>
      <name val="Helvetica Neue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Helvetica Neue"/>
      <family val="2"/>
    </font>
    <font>
      <b/>
      <sz val="14"/>
      <name val="Helvetica Neue"/>
      <family val="2"/>
    </font>
    <font>
      <sz val="14"/>
      <color theme="1"/>
      <name val="Helvetica Neue"/>
      <family val="2"/>
    </font>
    <font>
      <b/>
      <sz val="14"/>
      <color rgb="FFFF0000"/>
      <name val="Helvetica Neue"/>
      <family val="2"/>
    </font>
    <font>
      <b/>
      <sz val="13"/>
      <color theme="1"/>
      <name val="Helvetica Neue"/>
      <family val="2"/>
    </font>
    <font>
      <b/>
      <sz val="24"/>
      <color rgb="FF000000"/>
      <name val="Helvetica Neue"/>
      <family val="2"/>
    </font>
    <font>
      <b/>
      <sz val="24"/>
      <color theme="1"/>
      <name val="Helvetica Neue"/>
      <family val="2"/>
    </font>
    <font>
      <sz val="24"/>
      <name val="Helvetica Neue"/>
      <family val="2"/>
    </font>
    <font>
      <sz val="24"/>
      <name val="Arial"/>
      <family val="2"/>
    </font>
    <font>
      <sz val="24"/>
      <name val="Calibri"/>
      <family val="2"/>
      <scheme val="minor"/>
    </font>
    <font>
      <b/>
      <sz val="24"/>
      <name val="Helvetica Neue"/>
      <family val="2"/>
    </font>
    <font>
      <sz val="24"/>
      <name val="Helvetica"/>
      <family val="2"/>
    </font>
    <font>
      <sz val="24"/>
      <name val="Helvetica Neue"/>
      <family val="2"/>
    </font>
    <font>
      <b/>
      <sz val="24"/>
      <name val="Arial"/>
      <family val="2"/>
    </font>
    <font>
      <b/>
      <sz val="22"/>
      <color theme="1"/>
      <name val="Helvetica Neue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44" fontId="9" fillId="0" borderId="0" applyFont="0" applyFill="0" applyBorder="0" applyAlignment="0" applyProtection="0"/>
  </cellStyleXfs>
  <cellXfs count="125">
    <xf numFmtId="0" fontId="0" fillId="0" borderId="0" xfId="0"/>
    <xf numFmtId="1" fontId="20" fillId="0" borderId="1" xfId="1" applyNumberFormat="1" applyFont="1" applyBorder="1" applyAlignment="1">
      <alignment horizontal="left" vertical="center" shrinkToFit="1"/>
    </xf>
    <xf numFmtId="165" fontId="19" fillId="0" borderId="1" xfId="1" applyNumberFormat="1" applyFont="1" applyBorder="1" applyAlignment="1">
      <alignment horizontal="right" vertical="center" shrinkToFit="1"/>
    </xf>
    <xf numFmtId="0" fontId="20" fillId="0" borderId="1" xfId="1" applyFont="1" applyBorder="1" applyAlignment="1">
      <alignment horizontal="left" vertical="center" wrapText="1"/>
    </xf>
    <xf numFmtId="44" fontId="20" fillId="0" borderId="1" xfId="2" applyFont="1" applyBorder="1" applyAlignment="1">
      <alignment horizontal="left" vertical="center" wrapText="1"/>
    </xf>
    <xf numFmtId="1" fontId="19" fillId="0" borderId="1" xfId="0" applyNumberFormat="1" applyFont="1" applyBorder="1" applyAlignment="1" applyProtection="1">
      <alignment vertical="center"/>
      <protection locked="0"/>
    </xf>
    <xf numFmtId="165" fontId="19" fillId="0" borderId="1" xfId="0" applyNumberFormat="1" applyFont="1" applyBorder="1" applyAlignment="1">
      <alignment vertical="center"/>
    </xf>
    <xf numFmtId="0" fontId="21" fillId="4" borderId="1" xfId="0" applyFont="1" applyFill="1" applyBorder="1" applyAlignment="1" applyProtection="1">
      <alignment vertical="center"/>
      <protection locked="0"/>
    </xf>
    <xf numFmtId="0" fontId="20" fillId="0" borderId="1" xfId="0" applyFont="1" applyBorder="1" applyAlignment="1">
      <alignment vertical="center" wrapText="1"/>
    </xf>
    <xf numFmtId="44" fontId="20" fillId="0" borderId="3" xfId="2" applyFont="1" applyBorder="1" applyAlignment="1">
      <alignment vertical="center" wrapText="1"/>
    </xf>
    <xf numFmtId="165" fontId="19" fillId="0" borderId="3" xfId="1" applyNumberFormat="1" applyFont="1" applyBorder="1" applyAlignment="1">
      <alignment horizontal="right" vertical="center" shrinkToFit="1"/>
    </xf>
    <xf numFmtId="0" fontId="19" fillId="4" borderId="1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vertical="center"/>
    </xf>
    <xf numFmtId="44" fontId="23" fillId="0" borderId="1" xfId="2" applyFont="1" applyBorder="1" applyAlignment="1">
      <alignment vertical="center"/>
    </xf>
    <xf numFmtId="165" fontId="19" fillId="0" borderId="1" xfId="0" applyNumberFormat="1" applyFont="1" applyBorder="1" applyAlignment="1">
      <alignment horizontal="right" vertical="center"/>
    </xf>
    <xf numFmtId="0" fontId="22" fillId="4" borderId="1" xfId="0" applyFont="1" applyFill="1" applyBorder="1" applyAlignment="1">
      <alignment horizontal="center" vertical="center"/>
    </xf>
    <xf numFmtId="44" fontId="20" fillId="0" borderId="1" xfId="2" applyFont="1" applyFill="1" applyBorder="1" applyAlignment="1">
      <alignment horizontal="left" vertical="center" wrapText="1"/>
    </xf>
    <xf numFmtId="44" fontId="20" fillId="0" borderId="1" xfId="1" applyNumberFormat="1" applyFont="1" applyBorder="1" applyAlignment="1">
      <alignment horizontal="center" vertical="center" wrapText="1" shrinkToFit="1"/>
    </xf>
    <xf numFmtId="165" fontId="19" fillId="0" borderId="0" xfId="1" applyNumberFormat="1" applyFont="1" applyAlignment="1" applyProtection="1">
      <alignment horizontal="right" vertical="center" shrinkToFit="1"/>
      <protection locked="0"/>
    </xf>
    <xf numFmtId="165" fontId="19" fillId="0" borderId="4" xfId="1" applyNumberFormat="1" applyFont="1" applyBorder="1" applyAlignment="1">
      <alignment horizontal="right" vertical="center" shrinkToFit="1"/>
    </xf>
    <xf numFmtId="165" fontId="19" fillId="0" borderId="10" xfId="1" applyNumberFormat="1" applyFont="1" applyBorder="1" applyAlignment="1">
      <alignment horizontal="right" vertical="center" shrinkToFit="1"/>
    </xf>
    <xf numFmtId="0" fontId="4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4" fontId="5" fillId="2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18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4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165" fontId="24" fillId="0" borderId="1" xfId="0" applyNumberFormat="1" applyFont="1" applyBorder="1" applyAlignment="1">
      <alignment horizontal="right" vertical="center"/>
    </xf>
    <xf numFmtId="0" fontId="20" fillId="0" borderId="4" xfId="1" applyFont="1" applyBorder="1" applyAlignment="1">
      <alignment horizontal="left" vertical="center" wrapText="1"/>
    </xf>
    <xf numFmtId="44" fontId="20" fillId="0" borderId="4" xfId="2" applyFont="1" applyBorder="1" applyAlignment="1">
      <alignment horizontal="left" vertical="center" wrapText="1"/>
    </xf>
    <xf numFmtId="1" fontId="19" fillId="0" borderId="4" xfId="0" applyNumberFormat="1" applyFont="1" applyBorder="1" applyAlignment="1" applyProtection="1">
      <alignment vertical="center"/>
      <protection locked="0"/>
    </xf>
    <xf numFmtId="165" fontId="19" fillId="0" borderId="4" xfId="0" applyNumberFormat="1" applyFont="1" applyBorder="1" applyAlignment="1">
      <alignment vertical="center"/>
    </xf>
    <xf numFmtId="44" fontId="20" fillId="0" borderId="1" xfId="2" applyFont="1" applyBorder="1" applyAlignment="1" applyProtection="1">
      <alignment horizontal="left" vertical="center" wrapText="1"/>
    </xf>
    <xf numFmtId="0" fontId="20" fillId="0" borderId="5" xfId="1" applyFont="1" applyBorder="1" applyAlignment="1">
      <alignment horizontal="left" vertical="center" wrapText="1"/>
    </xf>
    <xf numFmtId="44" fontId="20" fillId="0" borderId="5" xfId="2" applyFont="1" applyFill="1" applyBorder="1" applyAlignment="1" applyProtection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44" fontId="24" fillId="0" borderId="1" xfId="0" applyNumberFormat="1" applyFont="1" applyBorder="1" applyAlignment="1">
      <alignment horizontal="center" vertical="center"/>
    </xf>
    <xf numFmtId="165" fontId="24" fillId="0" borderId="1" xfId="0" applyNumberFormat="1" applyFont="1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44" fontId="0" fillId="0" borderId="1" xfId="2" applyFont="1" applyBorder="1" applyAlignment="1" applyProtection="1">
      <alignment vertical="center"/>
      <protection locked="0"/>
    </xf>
    <xf numFmtId="1" fontId="19" fillId="0" borderId="1" xfId="0" applyNumberFormat="1" applyFont="1" applyBorder="1" applyAlignment="1">
      <alignment horizontal="right" vertical="center"/>
    </xf>
    <xf numFmtId="1" fontId="19" fillId="2" borderId="0" xfId="0" applyNumberFormat="1" applyFont="1" applyFill="1" applyAlignment="1" applyProtection="1">
      <alignment horizontal="left" vertical="center"/>
      <protection locked="0"/>
    </xf>
    <xf numFmtId="0" fontId="20" fillId="0" borderId="0" xfId="1" applyFont="1" applyAlignment="1" applyProtection="1">
      <alignment horizontal="left" vertical="center" wrapText="1"/>
      <protection locked="0"/>
    </xf>
    <xf numFmtId="44" fontId="20" fillId="0" borderId="0" xfId="2" applyFont="1" applyBorder="1" applyAlignment="1" applyProtection="1">
      <alignment horizontal="left" vertical="center" wrapText="1"/>
      <protection locked="0"/>
    </xf>
    <xf numFmtId="1" fontId="19" fillId="0" borderId="0" xfId="0" applyNumberFormat="1" applyFont="1" applyAlignment="1" applyProtection="1">
      <alignment vertical="center"/>
      <protection locked="0"/>
    </xf>
    <xf numFmtId="165" fontId="19" fillId="0" borderId="0" xfId="0" applyNumberFormat="1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1" fontId="19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44" fontId="2" fillId="0" borderId="0" xfId="2" applyFont="1" applyFill="1" applyBorder="1" applyAlignment="1">
      <alignment horizontal="left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4" fontId="1" fillId="0" borderId="0" xfId="2" applyFont="1" applyFill="1" applyBorder="1" applyAlignment="1">
      <alignment vertical="center"/>
    </xf>
    <xf numFmtId="44" fontId="2" fillId="0" borderId="0" xfId="2" applyFont="1" applyFill="1" applyBorder="1" applyAlignment="1">
      <alignment horizontal="left" vertical="center" wrapText="1"/>
    </xf>
    <xf numFmtId="44" fontId="0" fillId="0" borderId="0" xfId="2" applyFont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44" fontId="4" fillId="2" borderId="0" xfId="2" applyFont="1" applyFill="1" applyBorder="1" applyAlignment="1" applyProtection="1">
      <alignment vertical="center"/>
    </xf>
    <xf numFmtId="44" fontId="7" fillId="3" borderId="9" xfId="2" applyFont="1" applyFill="1" applyBorder="1" applyAlignment="1" applyProtection="1">
      <alignment horizontal="left" vertical="center"/>
    </xf>
    <xf numFmtId="44" fontId="7" fillId="3" borderId="9" xfId="2" applyFont="1" applyFill="1" applyBorder="1" applyAlignment="1" applyProtection="1">
      <alignment horizontal="left" vertical="center" wrapText="1"/>
    </xf>
    <xf numFmtId="44" fontId="4" fillId="3" borderId="9" xfId="2" applyFont="1" applyFill="1" applyBorder="1" applyAlignment="1" applyProtection="1">
      <alignment horizontal="left" vertical="center" wrapText="1"/>
    </xf>
    <xf numFmtId="44" fontId="6" fillId="3" borderId="9" xfId="2" applyFont="1" applyFill="1" applyBorder="1" applyAlignment="1" applyProtection="1">
      <alignment horizontal="left" vertical="center"/>
    </xf>
    <xf numFmtId="44" fontId="8" fillId="3" borderId="9" xfId="2" applyFont="1" applyFill="1" applyBorder="1" applyAlignment="1" applyProtection="1">
      <alignment horizontal="left" vertical="center"/>
    </xf>
    <xf numFmtId="44" fontId="7" fillId="3" borderId="9" xfId="2" applyFont="1" applyFill="1" applyBorder="1" applyAlignment="1" applyProtection="1">
      <alignment vertical="center"/>
    </xf>
    <xf numFmtId="49" fontId="17" fillId="0" borderId="5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 wrapText="1"/>
    </xf>
    <xf numFmtId="44" fontId="17" fillId="0" borderId="5" xfId="2" applyFont="1" applyFill="1" applyBorder="1" applyAlignment="1" applyProtection="1">
      <alignment horizontal="center" vertical="center"/>
    </xf>
    <xf numFmtId="164" fontId="17" fillId="0" borderId="5" xfId="0" applyNumberFormat="1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165" fontId="20" fillId="0" borderId="1" xfId="1" applyNumberFormat="1" applyFont="1" applyBorder="1" applyAlignment="1">
      <alignment horizontal="right" vertical="center" shrinkToFit="1"/>
    </xf>
    <xf numFmtId="44" fontId="20" fillId="0" borderId="1" xfId="2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vertical="center"/>
    </xf>
    <xf numFmtId="0" fontId="24" fillId="0" borderId="1" xfId="0" applyFont="1" applyBorder="1" applyAlignment="1" applyProtection="1">
      <alignment vertical="center"/>
      <protection locked="0"/>
    </xf>
    <xf numFmtId="0" fontId="19" fillId="0" borderId="1" xfId="0" applyFont="1" applyBorder="1" applyAlignment="1" applyProtection="1">
      <alignment horizontal="right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1" fontId="19" fillId="0" borderId="1" xfId="0" applyNumberFormat="1" applyFont="1" applyBorder="1" applyAlignment="1">
      <alignment horizontal="left" vertical="center"/>
    </xf>
    <xf numFmtId="0" fontId="4" fillId="3" borderId="6" xfId="0" applyFont="1" applyFill="1" applyBorder="1" applyAlignment="1" applyProtection="1">
      <alignment horizontal="left" vertical="center" wrapText="1"/>
      <protection locked="0"/>
    </xf>
    <xf numFmtId="1" fontId="19" fillId="3" borderId="2" xfId="0" applyNumberFormat="1" applyFont="1" applyFill="1" applyBorder="1" applyAlignment="1">
      <alignment horizontal="left" vertical="center"/>
    </xf>
    <xf numFmtId="1" fontId="19" fillId="3" borderId="3" xfId="0" applyNumberFormat="1" applyFont="1" applyFill="1" applyBorder="1" applyAlignment="1">
      <alignment horizontal="left" vertical="center"/>
    </xf>
    <xf numFmtId="1" fontId="19" fillId="0" borderId="2" xfId="0" applyNumberFormat="1" applyFont="1" applyBorder="1" applyAlignment="1">
      <alignment horizontal="left" vertical="center"/>
    </xf>
    <xf numFmtId="1" fontId="19" fillId="0" borderId="3" xfId="0" applyNumberFormat="1" applyFont="1" applyBorder="1" applyAlignment="1">
      <alignment horizontal="left" vertical="center"/>
    </xf>
    <xf numFmtId="49" fontId="17" fillId="0" borderId="5" xfId="0" applyNumberFormat="1" applyFont="1" applyBorder="1" applyAlignment="1">
      <alignment horizontal="center" vertical="center"/>
    </xf>
    <xf numFmtId="1" fontId="19" fillId="2" borderId="2" xfId="0" applyNumberFormat="1" applyFont="1" applyFill="1" applyBorder="1" applyAlignment="1">
      <alignment horizontal="left" vertical="center"/>
    </xf>
    <xf numFmtId="1" fontId="19" fillId="2" borderId="3" xfId="0" applyNumberFormat="1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1" fontId="19" fillId="0" borderId="2" xfId="0" applyNumberFormat="1" applyFont="1" applyBorder="1" applyAlignment="1">
      <alignment horizontal="left" vertical="center" wrapText="1"/>
    </xf>
    <xf numFmtId="1" fontId="19" fillId="0" borderId="3" xfId="0" applyNumberFormat="1" applyFont="1" applyBorder="1" applyAlignment="1">
      <alignment horizontal="left" vertical="center" wrapText="1"/>
    </xf>
    <xf numFmtId="1" fontId="19" fillId="3" borderId="2" xfId="0" applyNumberFormat="1" applyFont="1" applyFill="1" applyBorder="1" applyAlignment="1">
      <alignment horizontal="left" vertical="center" wrapText="1"/>
    </xf>
    <xf numFmtId="1" fontId="19" fillId="3" borderId="3" xfId="0" applyNumberFormat="1" applyFont="1" applyFill="1" applyBorder="1" applyAlignment="1">
      <alignment horizontal="left" vertical="center" wrapText="1"/>
    </xf>
    <xf numFmtId="0" fontId="16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4" fillId="3" borderId="7" xfId="0" applyFont="1" applyFill="1" applyBorder="1" applyAlignment="1" applyProtection="1">
      <alignment horizontal="left" vertical="center" wrapText="1"/>
      <protection locked="0"/>
    </xf>
    <xf numFmtId="0" fontId="4" fillId="3" borderId="8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49" fontId="19" fillId="0" borderId="1" xfId="0" applyNumberFormat="1" applyFont="1" applyBorder="1" applyAlignment="1">
      <alignment horizontal="left" vertical="center"/>
    </xf>
    <xf numFmtId="0" fontId="22" fillId="4" borderId="4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1" fontId="19" fillId="2" borderId="1" xfId="0" applyNumberFormat="1" applyFont="1" applyFill="1" applyBorder="1" applyAlignment="1">
      <alignment horizontal="left" vertical="center"/>
    </xf>
    <xf numFmtId="0" fontId="4" fillId="3" borderId="6" xfId="0" applyFont="1" applyFill="1" applyBorder="1" applyAlignment="1" applyProtection="1">
      <alignment vertical="center" wrapText="1"/>
      <protection locked="0"/>
    </xf>
    <xf numFmtId="0" fontId="14" fillId="3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top" wrapText="1"/>
    </xf>
    <xf numFmtId="0" fontId="12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24" fillId="3" borderId="2" xfId="0" applyFont="1" applyFill="1" applyBorder="1" applyAlignment="1">
      <alignment horizontal="left" vertical="center"/>
    </xf>
    <xf numFmtId="0" fontId="24" fillId="3" borderId="3" xfId="0" applyFont="1" applyFill="1" applyBorder="1" applyAlignment="1">
      <alignment horizontal="left" vertical="center"/>
    </xf>
    <xf numFmtId="1" fontId="19" fillId="3" borderId="1" xfId="0" applyNumberFormat="1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22" fillId="4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9" fontId="19" fillId="3" borderId="2" xfId="0" applyNumberFormat="1" applyFont="1" applyFill="1" applyBorder="1" applyAlignment="1">
      <alignment horizontal="left" vertical="center"/>
    </xf>
    <xf numFmtId="49" fontId="19" fillId="3" borderId="3" xfId="0" applyNumberFormat="1" applyFont="1" applyFill="1" applyBorder="1" applyAlignment="1">
      <alignment horizontal="left" vertical="center"/>
    </xf>
    <xf numFmtId="0" fontId="19" fillId="3" borderId="2" xfId="0" applyFont="1" applyFill="1" applyBorder="1" applyAlignment="1">
      <alignment horizontal="left" vertical="center"/>
    </xf>
    <xf numFmtId="0" fontId="19" fillId="3" borderId="3" xfId="0" applyFont="1" applyFill="1" applyBorder="1" applyAlignment="1">
      <alignment horizontal="left" vertical="center"/>
    </xf>
  </cellXfs>
  <cellStyles count="3">
    <cellStyle name="Currency" xfId="2" builtinId="4"/>
    <cellStyle name="Normal" xfId="0" builtinId="0"/>
    <cellStyle name="Normal 2" xfId="1" xr:uid="{1416F1DF-2C28-5545-BB00-8E3BB1C68FAE}"/>
  </cellStyles>
  <dxfs count="0"/>
  <tableStyles count="0" defaultTableStyle="TableStyleMedium2" defaultPivotStyle="PivotStyleLight16"/>
  <colors>
    <mruColors>
      <color rgb="FFA0A0A0"/>
      <color rgb="FF4D4D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34579</xdr:colOff>
      <xdr:row>0</xdr:row>
      <xdr:rowOff>155919</xdr:rowOff>
    </xdr:from>
    <xdr:to>
      <xdr:col>3</xdr:col>
      <xdr:colOff>5133372</xdr:colOff>
      <xdr:row>0</xdr:row>
      <xdr:rowOff>925723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DE869FE-BFF4-A14F-9B2D-BFF3618DE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17832" y="155919"/>
          <a:ext cx="5098793" cy="769804"/>
        </a:xfrm>
        <a:prstGeom prst="rect">
          <a:avLst/>
        </a:prstGeom>
      </xdr:spPr>
    </xdr:pic>
    <xdr:clientData/>
  </xdr:twoCellAnchor>
  <xdr:twoCellAnchor>
    <xdr:from>
      <xdr:col>5</xdr:col>
      <xdr:colOff>25400</xdr:colOff>
      <xdr:row>4</xdr:row>
      <xdr:rowOff>39309</xdr:rowOff>
    </xdr:from>
    <xdr:to>
      <xdr:col>5</xdr:col>
      <xdr:colOff>188686</xdr:colOff>
      <xdr:row>4</xdr:row>
      <xdr:rowOff>199679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3C657CD-432F-6941-B2E1-4274CC6DD2FC}"/>
            </a:ext>
          </a:extLst>
        </xdr:cNvPr>
        <xdr:cNvSpPr/>
      </xdr:nvSpPr>
      <xdr:spPr>
        <a:xfrm>
          <a:off x="14068389" y="2039194"/>
          <a:ext cx="163286" cy="160370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857679</xdr:colOff>
      <xdr:row>4</xdr:row>
      <xdr:rowOff>35040</xdr:rowOff>
    </xdr:from>
    <xdr:to>
      <xdr:col>6</xdr:col>
      <xdr:colOff>1020965</xdr:colOff>
      <xdr:row>4</xdr:row>
      <xdr:rowOff>195410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13932BBF-21C2-0A4F-AC7A-947A0C3AA670}"/>
            </a:ext>
          </a:extLst>
        </xdr:cNvPr>
        <xdr:cNvSpPr/>
      </xdr:nvSpPr>
      <xdr:spPr>
        <a:xfrm>
          <a:off x="16331242" y="2034925"/>
          <a:ext cx="163286" cy="160370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12700</xdr:colOff>
      <xdr:row>6</xdr:row>
      <xdr:rowOff>1079501</xdr:rowOff>
    </xdr:from>
    <xdr:to>
      <xdr:col>9</xdr:col>
      <xdr:colOff>25400</xdr:colOff>
      <xdr:row>6</xdr:row>
      <xdr:rowOff>1079501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C2A5A065-BF7B-AA40-B478-03448D926FEA}"/>
            </a:ext>
          </a:extLst>
        </xdr:cNvPr>
        <xdr:cNvCxnSpPr/>
      </xdr:nvCxnSpPr>
      <xdr:spPr>
        <a:xfrm>
          <a:off x="8331200" y="3386668"/>
          <a:ext cx="4701117" cy="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351927</xdr:colOff>
      <xdr:row>0</xdr:row>
      <xdr:rowOff>183614</xdr:rowOff>
    </xdr:from>
    <xdr:to>
      <xdr:col>2</xdr:col>
      <xdr:colOff>1039104</xdr:colOff>
      <xdr:row>0</xdr:row>
      <xdr:rowOff>1021814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493C7A7-B884-10A7-FDB7-4AFB28578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1927" y="183614"/>
          <a:ext cx="3517900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7"/>
  <sheetViews>
    <sheetView tabSelected="1" view="pageBreakPreview" zoomScale="24" zoomScaleNormal="83" zoomScaleSheetLayoutView="83" workbookViewId="0">
      <selection activeCell="R16" sqref="R16"/>
    </sheetView>
  </sheetViews>
  <sheetFormatPr baseColWidth="10" defaultColWidth="8.83203125" defaultRowHeight="15"/>
  <cols>
    <col min="1" max="1" width="19.6640625" style="25" customWidth="1"/>
    <col min="2" max="2" width="17.5" style="25" customWidth="1"/>
    <col min="3" max="3" width="21.6640625" style="25" bestFit="1" customWidth="1"/>
    <col min="4" max="4" width="126" style="25" customWidth="1"/>
    <col min="5" max="5" width="20.1640625" style="59" customWidth="1"/>
    <col min="6" max="6" width="18.5" style="25" customWidth="1"/>
    <col min="7" max="7" width="61.5" style="25" customWidth="1"/>
    <col min="8" max="8" width="35" style="25" customWidth="1"/>
    <col min="9" max="9" width="22.83203125" style="25" customWidth="1"/>
    <col min="10" max="10" width="8.83203125" style="25" customWidth="1"/>
    <col min="11" max="16384" width="8.83203125" style="25"/>
  </cols>
  <sheetData>
    <row r="1" spans="1:9" ht="99" customHeight="1">
      <c r="A1" s="60"/>
      <c r="B1" s="61"/>
      <c r="C1" s="62"/>
      <c r="D1" s="22"/>
      <c r="E1" s="63"/>
      <c r="F1" s="23"/>
      <c r="G1" s="24"/>
      <c r="H1" s="22"/>
    </row>
    <row r="2" spans="1:9" ht="19" customHeight="1">
      <c r="A2" s="113" t="s">
        <v>0</v>
      </c>
      <c r="B2" s="113"/>
      <c r="C2" s="113" t="s">
        <v>1</v>
      </c>
      <c r="D2" s="113"/>
      <c r="E2" s="64"/>
      <c r="F2" s="98" t="s">
        <v>2</v>
      </c>
      <c r="G2" s="98"/>
      <c r="H2" s="98"/>
      <c r="I2" s="98"/>
    </row>
    <row r="3" spans="1:9" ht="19" customHeight="1">
      <c r="A3" s="114" t="s">
        <v>3</v>
      </c>
      <c r="B3" s="114"/>
      <c r="C3" s="113" t="s">
        <v>4</v>
      </c>
      <c r="D3" s="113"/>
      <c r="E3" s="64"/>
      <c r="F3" s="98" t="s">
        <v>5</v>
      </c>
      <c r="G3" s="98"/>
      <c r="H3" s="98"/>
      <c r="I3" s="98"/>
    </row>
    <row r="4" spans="1:9" ht="19" customHeight="1">
      <c r="A4" s="108" t="s">
        <v>6</v>
      </c>
      <c r="B4" s="108"/>
      <c r="C4" s="109" t="s">
        <v>7</v>
      </c>
      <c r="D4" s="109"/>
      <c r="E4" s="65"/>
      <c r="F4" s="82" t="s">
        <v>8</v>
      </c>
      <c r="G4" s="82"/>
      <c r="H4" s="82"/>
      <c r="I4" s="82"/>
    </row>
    <row r="5" spans="1:9" ht="18">
      <c r="A5" s="97" t="s">
        <v>9</v>
      </c>
      <c r="B5" s="97"/>
      <c r="C5" s="97"/>
      <c r="D5" s="97"/>
      <c r="E5" s="64"/>
      <c r="F5" s="107" t="s">
        <v>10</v>
      </c>
      <c r="G5" s="107"/>
      <c r="H5" s="107"/>
      <c r="I5" s="107"/>
    </row>
    <row r="6" spans="1:9" ht="19" customHeight="1">
      <c r="A6" s="112" t="s">
        <v>11</v>
      </c>
      <c r="B6" s="112"/>
      <c r="C6" s="112"/>
      <c r="D6" s="112"/>
      <c r="E6" s="65"/>
      <c r="F6" s="99" t="s">
        <v>12</v>
      </c>
      <c r="G6" s="99"/>
      <c r="H6" s="99"/>
      <c r="I6" s="99"/>
    </row>
    <row r="7" spans="1:9" ht="77" customHeight="1">
      <c r="A7" s="108" t="s">
        <v>13</v>
      </c>
      <c r="B7" s="108"/>
      <c r="C7" s="108"/>
      <c r="D7" s="108"/>
      <c r="E7" s="66"/>
      <c r="F7" s="100" t="s">
        <v>14</v>
      </c>
      <c r="G7" s="100"/>
      <c r="H7" s="100"/>
      <c r="I7" s="100"/>
    </row>
    <row r="8" spans="1:9" ht="34.5" customHeight="1">
      <c r="A8" s="111" t="s">
        <v>15</v>
      </c>
      <c r="B8" s="111"/>
      <c r="C8" s="111"/>
      <c r="D8" s="111"/>
      <c r="E8" s="67"/>
      <c r="F8" s="107" t="s">
        <v>16</v>
      </c>
      <c r="G8" s="107"/>
      <c r="H8" s="107"/>
      <c r="I8" s="107"/>
    </row>
    <row r="9" spans="1:9" ht="18">
      <c r="A9" s="110" t="s">
        <v>17</v>
      </c>
      <c r="B9" s="110"/>
      <c r="C9" s="110"/>
      <c r="D9" s="110"/>
      <c r="E9" s="68"/>
      <c r="F9" s="82" t="s">
        <v>18</v>
      </c>
      <c r="G9" s="82"/>
      <c r="H9" s="82"/>
      <c r="I9" s="82"/>
    </row>
    <row r="10" spans="1:9" ht="18">
      <c r="A10" s="97" t="s">
        <v>19</v>
      </c>
      <c r="B10" s="97"/>
      <c r="C10" s="97"/>
      <c r="D10" s="97"/>
      <c r="E10" s="69"/>
      <c r="F10" s="82" t="s">
        <v>20</v>
      </c>
      <c r="G10" s="82"/>
      <c r="H10" s="82"/>
      <c r="I10" s="82"/>
    </row>
    <row r="11" spans="1:9" ht="20.25" customHeight="1">
      <c r="A11" s="96" t="s">
        <v>21</v>
      </c>
      <c r="B11" s="96"/>
      <c r="C11" s="96"/>
      <c r="D11" s="96"/>
      <c r="E11" s="64"/>
      <c r="F11" s="82" t="s">
        <v>22</v>
      </c>
      <c r="G11" s="82"/>
      <c r="H11" s="82"/>
      <c r="I11" s="82"/>
    </row>
    <row r="12" spans="1:9" ht="34.5" customHeight="1">
      <c r="A12" s="87" t="s">
        <v>23</v>
      </c>
      <c r="B12" s="87"/>
      <c r="C12" s="71" t="s">
        <v>24</v>
      </c>
      <c r="D12" s="70" t="s">
        <v>25</v>
      </c>
      <c r="E12" s="72" t="s">
        <v>26</v>
      </c>
      <c r="F12" s="73" t="s">
        <v>27</v>
      </c>
      <c r="G12" s="26" t="s">
        <v>28</v>
      </c>
      <c r="H12" s="74" t="s">
        <v>29</v>
      </c>
      <c r="I12" s="26" t="s">
        <v>30</v>
      </c>
    </row>
    <row r="13" spans="1:9" ht="30">
      <c r="A13" s="90" t="s">
        <v>31</v>
      </c>
      <c r="B13" s="90"/>
      <c r="C13" s="90"/>
      <c r="D13" s="90"/>
      <c r="E13" s="90"/>
      <c r="F13" s="90"/>
      <c r="G13" s="90"/>
      <c r="H13" s="90"/>
      <c r="I13" s="90"/>
    </row>
    <row r="14" spans="1:9" ht="31">
      <c r="A14" s="81">
        <v>107554</v>
      </c>
      <c r="B14" s="81" t="s">
        <v>32</v>
      </c>
      <c r="C14" s="1">
        <v>25</v>
      </c>
      <c r="D14" s="3" t="s">
        <v>33</v>
      </c>
      <c r="E14" s="35">
        <v>0.48</v>
      </c>
      <c r="F14" s="75">
        <f>(C14*E14)</f>
        <v>12</v>
      </c>
      <c r="G14" s="5"/>
      <c r="H14" s="6">
        <f>SUM(F14*G14)</f>
        <v>0</v>
      </c>
      <c r="I14" s="7"/>
    </row>
    <row r="15" spans="1:9" ht="31">
      <c r="A15" s="81">
        <v>107566</v>
      </c>
      <c r="B15" s="81" t="s">
        <v>34</v>
      </c>
      <c r="C15" s="1">
        <v>15</v>
      </c>
      <c r="D15" s="3" t="s">
        <v>35</v>
      </c>
      <c r="E15" s="35">
        <v>2.57</v>
      </c>
      <c r="F15" s="75">
        <f t="shared" ref="F15:F35" si="0">(C15*E15)</f>
        <v>38.549999999999997</v>
      </c>
      <c r="G15" s="5"/>
      <c r="H15" s="6">
        <f t="shared" ref="H15:H34" si="1">SUM(F15*G15)</f>
        <v>0</v>
      </c>
      <c r="I15" s="7"/>
    </row>
    <row r="16" spans="1:9" ht="31">
      <c r="A16" s="81">
        <v>107555</v>
      </c>
      <c r="B16" s="81" t="s">
        <v>36</v>
      </c>
      <c r="C16" s="1">
        <v>25</v>
      </c>
      <c r="D16" s="3" t="s">
        <v>37</v>
      </c>
      <c r="E16" s="35">
        <v>0.72</v>
      </c>
      <c r="F16" s="75">
        <f t="shared" si="0"/>
        <v>18</v>
      </c>
      <c r="G16" s="5"/>
      <c r="H16" s="6">
        <f t="shared" si="1"/>
        <v>0</v>
      </c>
      <c r="I16" s="7"/>
    </row>
    <row r="17" spans="1:9" ht="31">
      <c r="A17" s="81">
        <v>107556</v>
      </c>
      <c r="B17" s="81" t="s">
        <v>38</v>
      </c>
      <c r="C17" s="1">
        <v>25</v>
      </c>
      <c r="D17" s="3" t="s">
        <v>39</v>
      </c>
      <c r="E17" s="35">
        <v>0.89</v>
      </c>
      <c r="F17" s="75">
        <f t="shared" si="0"/>
        <v>22.25</v>
      </c>
      <c r="G17" s="5"/>
      <c r="H17" s="6">
        <f t="shared" si="1"/>
        <v>0</v>
      </c>
      <c r="I17" s="7"/>
    </row>
    <row r="18" spans="1:9" ht="31">
      <c r="A18" s="81">
        <v>107563</v>
      </c>
      <c r="B18" s="81" t="s">
        <v>40</v>
      </c>
      <c r="C18" s="1">
        <v>25</v>
      </c>
      <c r="D18" s="3" t="s">
        <v>41</v>
      </c>
      <c r="E18" s="35">
        <v>1.0900000000000001</v>
      </c>
      <c r="F18" s="75">
        <f t="shared" si="0"/>
        <v>27.250000000000004</v>
      </c>
      <c r="G18" s="5"/>
      <c r="H18" s="6">
        <f t="shared" si="1"/>
        <v>0</v>
      </c>
      <c r="I18" s="7"/>
    </row>
    <row r="19" spans="1:9" ht="31">
      <c r="A19" s="81">
        <v>107557</v>
      </c>
      <c r="B19" s="81" t="s">
        <v>42</v>
      </c>
      <c r="C19" s="1">
        <v>25</v>
      </c>
      <c r="D19" s="3" t="s">
        <v>43</v>
      </c>
      <c r="E19" s="35">
        <v>1.51</v>
      </c>
      <c r="F19" s="75">
        <f t="shared" si="0"/>
        <v>37.75</v>
      </c>
      <c r="G19" s="5"/>
      <c r="H19" s="6">
        <f t="shared" si="1"/>
        <v>0</v>
      </c>
      <c r="I19" s="7"/>
    </row>
    <row r="20" spans="1:9" ht="31">
      <c r="A20" s="81">
        <v>107558</v>
      </c>
      <c r="B20" s="81" t="s">
        <v>44</v>
      </c>
      <c r="C20" s="1">
        <v>25</v>
      </c>
      <c r="D20" s="3" t="s">
        <v>45</v>
      </c>
      <c r="E20" s="35">
        <v>1.91</v>
      </c>
      <c r="F20" s="75">
        <f t="shared" si="0"/>
        <v>47.75</v>
      </c>
      <c r="G20" s="5"/>
      <c r="H20" s="6">
        <f t="shared" si="1"/>
        <v>0</v>
      </c>
      <c r="I20" s="7"/>
    </row>
    <row r="21" spans="1:9" ht="31">
      <c r="A21" s="81">
        <v>107564</v>
      </c>
      <c r="B21" s="81" t="s">
        <v>46</v>
      </c>
      <c r="C21" s="1">
        <v>25</v>
      </c>
      <c r="D21" s="3" t="s">
        <v>47</v>
      </c>
      <c r="E21" s="35">
        <v>1.5</v>
      </c>
      <c r="F21" s="75">
        <f t="shared" si="0"/>
        <v>37.5</v>
      </c>
      <c r="G21" s="5"/>
      <c r="H21" s="6">
        <f t="shared" si="1"/>
        <v>0</v>
      </c>
      <c r="I21" s="7"/>
    </row>
    <row r="22" spans="1:9" ht="31">
      <c r="A22" s="81">
        <v>107565</v>
      </c>
      <c r="B22" s="81" t="s">
        <v>48</v>
      </c>
      <c r="C22" s="1">
        <v>15</v>
      </c>
      <c r="D22" s="3" t="s">
        <v>49</v>
      </c>
      <c r="E22" s="35">
        <v>8.23</v>
      </c>
      <c r="F22" s="75">
        <f t="shared" si="0"/>
        <v>123.45</v>
      </c>
      <c r="G22" s="5"/>
      <c r="H22" s="6">
        <f t="shared" si="1"/>
        <v>0</v>
      </c>
      <c r="I22" s="7"/>
    </row>
    <row r="23" spans="1:9" ht="31">
      <c r="A23" s="81">
        <v>107567</v>
      </c>
      <c r="B23" s="81" t="s">
        <v>50</v>
      </c>
      <c r="C23" s="1">
        <v>25</v>
      </c>
      <c r="D23" s="3" t="s">
        <v>51</v>
      </c>
      <c r="E23" s="35">
        <v>1.66</v>
      </c>
      <c r="F23" s="75">
        <f t="shared" si="0"/>
        <v>41.5</v>
      </c>
      <c r="G23" s="5"/>
      <c r="H23" s="6">
        <f t="shared" si="1"/>
        <v>0</v>
      </c>
      <c r="I23" s="7"/>
    </row>
    <row r="24" spans="1:9" ht="31">
      <c r="A24" s="81">
        <v>107559</v>
      </c>
      <c r="B24" s="81" t="s">
        <v>52</v>
      </c>
      <c r="C24" s="1">
        <v>20</v>
      </c>
      <c r="D24" s="3" t="s">
        <v>53</v>
      </c>
      <c r="E24" s="35">
        <v>2.42</v>
      </c>
      <c r="F24" s="75">
        <f t="shared" si="0"/>
        <v>48.4</v>
      </c>
      <c r="G24" s="5"/>
      <c r="H24" s="6">
        <f t="shared" si="1"/>
        <v>0</v>
      </c>
      <c r="I24" s="7"/>
    </row>
    <row r="25" spans="1:9" ht="31">
      <c r="A25" s="81">
        <v>107568</v>
      </c>
      <c r="B25" s="81" t="s">
        <v>54</v>
      </c>
      <c r="C25" s="1">
        <v>25</v>
      </c>
      <c r="D25" s="3" t="s">
        <v>55</v>
      </c>
      <c r="E25" s="35">
        <v>1.54</v>
      </c>
      <c r="F25" s="75">
        <f t="shared" si="0"/>
        <v>38.5</v>
      </c>
      <c r="G25" s="5"/>
      <c r="H25" s="6">
        <f t="shared" si="1"/>
        <v>0</v>
      </c>
      <c r="I25" s="7"/>
    </row>
    <row r="26" spans="1:9" ht="31">
      <c r="A26" s="81">
        <v>107569</v>
      </c>
      <c r="B26" s="81"/>
      <c r="C26" s="1">
        <v>25</v>
      </c>
      <c r="D26" s="3" t="s">
        <v>56</v>
      </c>
      <c r="E26" s="35">
        <v>3.41</v>
      </c>
      <c r="F26" s="75">
        <f t="shared" si="0"/>
        <v>85.25</v>
      </c>
      <c r="G26" s="5"/>
      <c r="H26" s="6">
        <f t="shared" si="1"/>
        <v>0</v>
      </c>
      <c r="I26" s="7"/>
    </row>
    <row r="27" spans="1:9" ht="31">
      <c r="A27" s="81">
        <v>107560</v>
      </c>
      <c r="B27" s="81"/>
      <c r="C27" s="1">
        <v>15</v>
      </c>
      <c r="D27" s="3" t="s">
        <v>57</v>
      </c>
      <c r="E27" s="35">
        <v>2.98</v>
      </c>
      <c r="F27" s="75">
        <f t="shared" si="0"/>
        <v>44.7</v>
      </c>
      <c r="G27" s="5"/>
      <c r="H27" s="6">
        <f t="shared" si="1"/>
        <v>0</v>
      </c>
      <c r="I27" s="7"/>
    </row>
    <row r="28" spans="1:9" ht="31">
      <c r="A28" s="81">
        <v>107570</v>
      </c>
      <c r="B28" s="81"/>
      <c r="C28" s="1">
        <v>25</v>
      </c>
      <c r="D28" s="3" t="s">
        <v>58</v>
      </c>
      <c r="E28" s="35">
        <v>2.06</v>
      </c>
      <c r="F28" s="75">
        <f t="shared" si="0"/>
        <v>51.5</v>
      </c>
      <c r="G28" s="5"/>
      <c r="H28" s="6">
        <f t="shared" si="1"/>
        <v>0</v>
      </c>
      <c r="I28" s="7"/>
    </row>
    <row r="29" spans="1:9" ht="31">
      <c r="A29" s="81">
        <v>107572</v>
      </c>
      <c r="B29" s="81"/>
      <c r="C29" s="1">
        <v>15</v>
      </c>
      <c r="D29" s="3" t="s">
        <v>59</v>
      </c>
      <c r="E29" s="35">
        <v>3</v>
      </c>
      <c r="F29" s="75">
        <f t="shared" si="0"/>
        <v>45</v>
      </c>
      <c r="G29" s="5"/>
      <c r="H29" s="6">
        <f t="shared" si="1"/>
        <v>0</v>
      </c>
      <c r="I29" s="7"/>
    </row>
    <row r="30" spans="1:9" ht="31">
      <c r="A30" s="81">
        <v>107561</v>
      </c>
      <c r="B30" s="81"/>
      <c r="C30" s="1">
        <v>10</v>
      </c>
      <c r="D30" s="3" t="s">
        <v>60</v>
      </c>
      <c r="E30" s="35">
        <v>4.3600000000000003</v>
      </c>
      <c r="F30" s="75">
        <f t="shared" si="0"/>
        <v>43.6</v>
      </c>
      <c r="G30" s="5"/>
      <c r="H30" s="6">
        <f t="shared" si="1"/>
        <v>0</v>
      </c>
      <c r="I30" s="7"/>
    </row>
    <row r="31" spans="1:9" ht="31">
      <c r="A31" s="81">
        <v>107575</v>
      </c>
      <c r="B31" s="81"/>
      <c r="C31" s="1">
        <v>20</v>
      </c>
      <c r="D31" s="3" t="s">
        <v>61</v>
      </c>
      <c r="E31" s="35">
        <v>4.49</v>
      </c>
      <c r="F31" s="75">
        <f t="shared" si="0"/>
        <v>89.800000000000011</v>
      </c>
      <c r="G31" s="5"/>
      <c r="H31" s="6">
        <f t="shared" si="1"/>
        <v>0</v>
      </c>
      <c r="I31" s="7"/>
    </row>
    <row r="32" spans="1:9" ht="31">
      <c r="A32" s="81">
        <v>107573</v>
      </c>
      <c r="B32" s="81"/>
      <c r="C32" s="1">
        <v>10</v>
      </c>
      <c r="D32" s="3" t="s">
        <v>62</v>
      </c>
      <c r="E32" s="35">
        <v>4.78</v>
      </c>
      <c r="F32" s="75">
        <f t="shared" si="0"/>
        <v>47.800000000000004</v>
      </c>
      <c r="G32" s="5"/>
      <c r="H32" s="6">
        <f t="shared" si="1"/>
        <v>0</v>
      </c>
      <c r="I32" s="7"/>
    </row>
    <row r="33" spans="1:10" ht="31">
      <c r="A33" s="81">
        <v>107574</v>
      </c>
      <c r="B33" s="81"/>
      <c r="C33" s="1">
        <v>10</v>
      </c>
      <c r="D33" s="3" t="s">
        <v>63</v>
      </c>
      <c r="E33" s="35">
        <v>5.4</v>
      </c>
      <c r="F33" s="75">
        <f t="shared" si="0"/>
        <v>54</v>
      </c>
      <c r="G33" s="5"/>
      <c r="H33" s="6">
        <f t="shared" si="1"/>
        <v>0</v>
      </c>
      <c r="I33" s="7"/>
    </row>
    <row r="34" spans="1:10" ht="31">
      <c r="A34" s="81">
        <v>107562</v>
      </c>
      <c r="B34" s="81"/>
      <c r="C34" s="1">
        <v>10</v>
      </c>
      <c r="D34" s="3" t="s">
        <v>64</v>
      </c>
      <c r="E34" s="35">
        <v>6.51</v>
      </c>
      <c r="F34" s="75">
        <f t="shared" si="0"/>
        <v>65.099999999999994</v>
      </c>
      <c r="G34" s="5"/>
      <c r="H34" s="6">
        <f t="shared" si="1"/>
        <v>0</v>
      </c>
      <c r="I34" s="7"/>
    </row>
    <row r="35" spans="1:10" ht="31">
      <c r="A35" s="81">
        <v>107571</v>
      </c>
      <c r="B35" s="81"/>
      <c r="C35" s="1">
        <v>15</v>
      </c>
      <c r="D35" s="3" t="s">
        <v>65</v>
      </c>
      <c r="E35" s="35">
        <v>4.8600000000000003</v>
      </c>
      <c r="F35" s="75">
        <f t="shared" si="0"/>
        <v>72.900000000000006</v>
      </c>
      <c r="G35" s="5"/>
      <c r="H35" s="6">
        <f t="shared" ref="H35" si="2">SUM(F35*G35)</f>
        <v>0</v>
      </c>
      <c r="I35" s="7"/>
    </row>
    <row r="36" spans="1:10" ht="30">
      <c r="A36" s="91" t="s">
        <v>66</v>
      </c>
      <c r="B36" s="91"/>
      <c r="C36" s="91"/>
      <c r="D36" s="91"/>
      <c r="E36" s="91"/>
      <c r="F36" s="91"/>
      <c r="G36" s="91"/>
      <c r="H36" s="91"/>
      <c r="I36" s="91"/>
    </row>
    <row r="37" spans="1:10" ht="31">
      <c r="A37" s="106">
        <v>102494</v>
      </c>
      <c r="B37" s="106">
        <v>102872</v>
      </c>
      <c r="C37" s="3">
        <v>25</v>
      </c>
      <c r="D37" s="3" t="s">
        <v>67</v>
      </c>
      <c r="E37" s="35">
        <v>1.99</v>
      </c>
      <c r="F37" s="2">
        <f>(C37*E37)</f>
        <v>49.75</v>
      </c>
      <c r="G37" s="5"/>
      <c r="H37" s="6">
        <f>SUM(F37*G37)</f>
        <v>0</v>
      </c>
      <c r="I37" s="7"/>
    </row>
    <row r="38" spans="1:10" ht="31">
      <c r="A38" s="83">
        <v>102506</v>
      </c>
      <c r="B38" s="84"/>
      <c r="C38" s="3">
        <v>25</v>
      </c>
      <c r="D38" s="3" t="s">
        <v>68</v>
      </c>
      <c r="E38" s="35">
        <v>2.82</v>
      </c>
      <c r="F38" s="2">
        <f>(C38*E38)</f>
        <v>70.5</v>
      </c>
      <c r="G38" s="5"/>
      <c r="H38" s="6">
        <f>SUM(F38*G38)</f>
        <v>0</v>
      </c>
      <c r="I38" s="7"/>
    </row>
    <row r="39" spans="1:10" ht="31">
      <c r="A39" s="88">
        <v>102608</v>
      </c>
      <c r="B39" s="89"/>
      <c r="C39" s="3">
        <v>25</v>
      </c>
      <c r="D39" s="3" t="s">
        <v>69</v>
      </c>
      <c r="E39" s="35">
        <v>0.37</v>
      </c>
      <c r="F39" s="2">
        <f t="shared" ref="F39:F79" si="3">(C39*E39)</f>
        <v>9.25</v>
      </c>
      <c r="G39" s="5"/>
      <c r="H39" s="6">
        <f>SUM(F39*G39)</f>
        <v>0</v>
      </c>
      <c r="I39" s="7"/>
    </row>
    <row r="40" spans="1:10" ht="31">
      <c r="A40" s="81">
        <v>102860</v>
      </c>
      <c r="B40" s="81">
        <v>100220</v>
      </c>
      <c r="C40" s="3">
        <v>25</v>
      </c>
      <c r="D40" s="3" t="s">
        <v>70</v>
      </c>
      <c r="E40" s="35">
        <v>0.56000000000000005</v>
      </c>
      <c r="F40" s="2">
        <f t="shared" si="3"/>
        <v>14.000000000000002</v>
      </c>
      <c r="G40" s="5"/>
      <c r="H40" s="6">
        <f t="shared" ref="H40:H79" si="4">SUM(F40*G40)</f>
        <v>0</v>
      </c>
      <c r="I40" s="7"/>
    </row>
    <row r="41" spans="1:10" ht="31">
      <c r="A41" s="81">
        <v>100220</v>
      </c>
      <c r="B41" s="81">
        <v>100516</v>
      </c>
      <c r="C41" s="3">
        <v>25</v>
      </c>
      <c r="D41" s="3" t="s">
        <v>71</v>
      </c>
      <c r="E41" s="35">
        <v>0.75</v>
      </c>
      <c r="F41" s="2">
        <f t="shared" si="3"/>
        <v>18.75</v>
      </c>
      <c r="G41" s="5"/>
      <c r="H41" s="6">
        <f t="shared" si="4"/>
        <v>0</v>
      </c>
      <c r="I41" s="7"/>
    </row>
    <row r="42" spans="1:10" ht="31">
      <c r="A42" s="85">
        <v>100487</v>
      </c>
      <c r="B42" s="86"/>
      <c r="C42" s="3">
        <v>25</v>
      </c>
      <c r="D42" s="3" t="s">
        <v>72</v>
      </c>
      <c r="E42" s="35">
        <v>0.65</v>
      </c>
      <c r="F42" s="2">
        <f t="shared" si="3"/>
        <v>16.25</v>
      </c>
      <c r="G42" s="5"/>
      <c r="H42" s="6">
        <f t="shared" si="4"/>
        <v>0</v>
      </c>
      <c r="I42" s="7"/>
      <c r="J42" s="27"/>
    </row>
    <row r="43" spans="1:10" ht="31">
      <c r="A43" s="81">
        <v>100516</v>
      </c>
      <c r="B43" s="81">
        <v>100347</v>
      </c>
      <c r="C43" s="3">
        <v>25</v>
      </c>
      <c r="D43" s="3" t="s">
        <v>73</v>
      </c>
      <c r="E43" s="35">
        <v>0.73</v>
      </c>
      <c r="F43" s="2">
        <f t="shared" si="3"/>
        <v>18.25</v>
      </c>
      <c r="G43" s="5"/>
      <c r="H43" s="6">
        <f t="shared" si="4"/>
        <v>0</v>
      </c>
      <c r="I43" s="7"/>
      <c r="J43" s="27"/>
    </row>
    <row r="44" spans="1:10" ht="31">
      <c r="A44" s="81">
        <v>100525</v>
      </c>
      <c r="B44" s="81">
        <v>240607</v>
      </c>
      <c r="C44" s="3">
        <v>25</v>
      </c>
      <c r="D44" s="3" t="s">
        <v>74</v>
      </c>
      <c r="E44" s="35">
        <v>0.97</v>
      </c>
      <c r="F44" s="2">
        <f t="shared" si="3"/>
        <v>24.25</v>
      </c>
      <c r="G44" s="5"/>
      <c r="H44" s="6">
        <f t="shared" si="4"/>
        <v>0</v>
      </c>
      <c r="I44" s="7"/>
    </row>
    <row r="45" spans="1:10" ht="31">
      <c r="A45" s="81">
        <v>100347</v>
      </c>
      <c r="B45" s="81">
        <v>240623</v>
      </c>
      <c r="C45" s="3">
        <v>25</v>
      </c>
      <c r="D45" s="3" t="s">
        <v>75</v>
      </c>
      <c r="E45" s="35">
        <v>0.91</v>
      </c>
      <c r="F45" s="2">
        <f t="shared" si="3"/>
        <v>22.75</v>
      </c>
      <c r="G45" s="5"/>
      <c r="H45" s="6">
        <f t="shared" si="4"/>
        <v>0</v>
      </c>
      <c r="I45" s="7"/>
    </row>
    <row r="46" spans="1:10" ht="31">
      <c r="A46" s="81">
        <v>100682</v>
      </c>
      <c r="B46" s="81"/>
      <c r="C46" s="3">
        <v>25</v>
      </c>
      <c r="D46" s="3" t="s">
        <v>76</v>
      </c>
      <c r="E46" s="35">
        <v>1.0900000000000001</v>
      </c>
      <c r="F46" s="2">
        <f t="shared" si="3"/>
        <v>27.250000000000004</v>
      </c>
      <c r="G46" s="5"/>
      <c r="H46" s="6">
        <f t="shared" si="4"/>
        <v>0</v>
      </c>
      <c r="I46" s="7"/>
    </row>
    <row r="47" spans="1:10" ht="31">
      <c r="A47" s="81">
        <v>100725</v>
      </c>
      <c r="B47" s="81"/>
      <c r="C47" s="3">
        <v>25</v>
      </c>
      <c r="D47" s="3" t="s">
        <v>77</v>
      </c>
      <c r="E47" s="76">
        <v>1.55</v>
      </c>
      <c r="F47" s="2">
        <f t="shared" si="3"/>
        <v>38.75</v>
      </c>
      <c r="G47" s="5"/>
      <c r="H47" s="6">
        <f t="shared" ref="H47:H48" si="5">SUM(F47*G47)</f>
        <v>0</v>
      </c>
      <c r="I47" s="7"/>
    </row>
    <row r="48" spans="1:10" ht="31">
      <c r="A48" s="81">
        <v>100768</v>
      </c>
      <c r="B48" s="81"/>
      <c r="C48" s="3">
        <v>25</v>
      </c>
      <c r="D48" s="3" t="s">
        <v>78</v>
      </c>
      <c r="E48" s="76">
        <v>1.31</v>
      </c>
      <c r="F48" s="2">
        <f t="shared" si="3"/>
        <v>32.75</v>
      </c>
      <c r="G48" s="5"/>
      <c r="H48" s="6">
        <f t="shared" si="5"/>
        <v>0</v>
      </c>
      <c r="I48" s="7"/>
    </row>
    <row r="49" spans="1:9" ht="31">
      <c r="A49" s="81">
        <v>100775</v>
      </c>
      <c r="B49" s="81">
        <v>240604</v>
      </c>
      <c r="C49" s="3">
        <v>25</v>
      </c>
      <c r="D49" s="3" t="s">
        <v>79</v>
      </c>
      <c r="E49" s="76">
        <v>1.49</v>
      </c>
      <c r="F49" s="2">
        <f t="shared" si="3"/>
        <v>37.25</v>
      </c>
      <c r="G49" s="5"/>
      <c r="H49" s="6">
        <f t="shared" si="4"/>
        <v>0</v>
      </c>
      <c r="I49" s="7"/>
    </row>
    <row r="50" spans="1:9" ht="31">
      <c r="A50" s="85">
        <v>100944</v>
      </c>
      <c r="B50" s="86"/>
      <c r="C50" s="3">
        <v>25</v>
      </c>
      <c r="D50" s="3" t="s">
        <v>80</v>
      </c>
      <c r="E50" s="76">
        <v>1.54</v>
      </c>
      <c r="F50" s="2">
        <f t="shared" si="3"/>
        <v>38.5</v>
      </c>
      <c r="G50" s="5"/>
      <c r="H50" s="6">
        <f t="shared" si="4"/>
        <v>0</v>
      </c>
      <c r="I50" s="7"/>
    </row>
    <row r="51" spans="1:9" ht="31">
      <c r="A51" s="83">
        <v>100975</v>
      </c>
      <c r="B51" s="84"/>
      <c r="C51" s="3">
        <v>25</v>
      </c>
      <c r="D51" s="3" t="s">
        <v>81</v>
      </c>
      <c r="E51" s="76">
        <v>1.75</v>
      </c>
      <c r="F51" s="2">
        <f t="shared" si="3"/>
        <v>43.75</v>
      </c>
      <c r="G51" s="5"/>
      <c r="H51" s="6">
        <f t="shared" si="4"/>
        <v>0</v>
      </c>
      <c r="I51" s="7"/>
    </row>
    <row r="52" spans="1:9" ht="31">
      <c r="A52" s="92">
        <v>101022</v>
      </c>
      <c r="B52" s="93"/>
      <c r="C52" s="3">
        <v>25</v>
      </c>
      <c r="D52" s="3" t="s">
        <v>82</v>
      </c>
      <c r="E52" s="76">
        <v>1.7600000000000002</v>
      </c>
      <c r="F52" s="2">
        <f t="shared" si="3"/>
        <v>44.000000000000007</v>
      </c>
      <c r="G52" s="5"/>
      <c r="H52" s="6">
        <f t="shared" si="4"/>
        <v>0</v>
      </c>
      <c r="I52" s="7"/>
    </row>
    <row r="53" spans="1:9" ht="31">
      <c r="A53" s="94">
        <v>200370</v>
      </c>
      <c r="B53" s="95"/>
      <c r="C53" s="3">
        <v>5</v>
      </c>
      <c r="D53" s="3" t="s">
        <v>83</v>
      </c>
      <c r="E53" s="76">
        <v>11.52</v>
      </c>
      <c r="F53" s="2">
        <f t="shared" si="3"/>
        <v>57.599999999999994</v>
      </c>
      <c r="G53" s="5"/>
      <c r="H53" s="6">
        <f t="shared" si="4"/>
        <v>0</v>
      </c>
      <c r="I53" s="7"/>
    </row>
    <row r="54" spans="1:9" ht="31">
      <c r="A54" s="85">
        <v>101179</v>
      </c>
      <c r="B54" s="86"/>
      <c r="C54" s="3">
        <v>20</v>
      </c>
      <c r="D54" s="3" t="s">
        <v>84</v>
      </c>
      <c r="E54" s="76">
        <v>1.62</v>
      </c>
      <c r="F54" s="2">
        <f t="shared" si="3"/>
        <v>32.400000000000006</v>
      </c>
      <c r="G54" s="5"/>
      <c r="H54" s="6">
        <f t="shared" si="4"/>
        <v>0</v>
      </c>
      <c r="I54" s="7"/>
    </row>
    <row r="55" spans="1:9" ht="31">
      <c r="A55" s="81">
        <v>101218</v>
      </c>
      <c r="B55" s="81">
        <v>240620</v>
      </c>
      <c r="C55" s="3">
        <v>25</v>
      </c>
      <c r="D55" s="3" t="s">
        <v>85</v>
      </c>
      <c r="E55" s="76">
        <v>1.95</v>
      </c>
      <c r="F55" s="2">
        <f t="shared" si="3"/>
        <v>48.75</v>
      </c>
      <c r="G55" s="5"/>
      <c r="H55" s="6">
        <f t="shared" si="4"/>
        <v>0</v>
      </c>
      <c r="I55" s="7"/>
    </row>
    <row r="56" spans="1:9" ht="31">
      <c r="A56" s="81">
        <v>101296</v>
      </c>
      <c r="B56" s="81">
        <v>240620</v>
      </c>
      <c r="C56" s="3">
        <v>20</v>
      </c>
      <c r="D56" s="3" t="s">
        <v>86</v>
      </c>
      <c r="E56" s="76">
        <v>2.0099999999999998</v>
      </c>
      <c r="F56" s="2">
        <f t="shared" si="3"/>
        <v>40.199999999999996</v>
      </c>
      <c r="G56" s="5"/>
      <c r="H56" s="6">
        <f t="shared" si="4"/>
        <v>0</v>
      </c>
      <c r="I56" s="7"/>
    </row>
    <row r="57" spans="1:9" ht="31">
      <c r="A57" s="85">
        <v>101269</v>
      </c>
      <c r="B57" s="86"/>
      <c r="C57" s="3">
        <v>10</v>
      </c>
      <c r="D57" s="3" t="s">
        <v>87</v>
      </c>
      <c r="E57" s="76">
        <v>2.42</v>
      </c>
      <c r="F57" s="2">
        <f t="shared" si="3"/>
        <v>24.2</v>
      </c>
      <c r="G57" s="5"/>
      <c r="H57" s="6">
        <f t="shared" si="4"/>
        <v>0</v>
      </c>
      <c r="I57" s="7"/>
    </row>
    <row r="58" spans="1:9" ht="31">
      <c r="A58" s="118">
        <v>101272</v>
      </c>
      <c r="B58" s="102"/>
      <c r="C58" s="1">
        <v>10</v>
      </c>
      <c r="D58" s="3" t="s">
        <v>88</v>
      </c>
      <c r="E58" s="35">
        <v>5.12</v>
      </c>
      <c r="F58" s="2">
        <f>(C58*E58)</f>
        <v>51.2</v>
      </c>
      <c r="G58" s="5"/>
      <c r="H58" s="6">
        <f>SUM(F58*G58)</f>
        <v>0</v>
      </c>
      <c r="I58" s="7"/>
    </row>
    <row r="59" spans="1:9" ht="31">
      <c r="A59" s="83">
        <v>240750</v>
      </c>
      <c r="B59" s="84"/>
      <c r="C59" s="3">
        <v>5</v>
      </c>
      <c r="D59" s="3" t="s">
        <v>89</v>
      </c>
      <c r="E59" s="76">
        <v>10.66</v>
      </c>
      <c r="F59" s="2">
        <f t="shared" si="3"/>
        <v>53.3</v>
      </c>
      <c r="G59" s="5"/>
      <c r="H59" s="6">
        <f t="shared" si="4"/>
        <v>0</v>
      </c>
      <c r="I59" s="7"/>
    </row>
    <row r="60" spans="1:9" ht="31">
      <c r="A60" s="81">
        <v>101466</v>
      </c>
      <c r="B60" s="81"/>
      <c r="C60" s="3">
        <v>25</v>
      </c>
      <c r="D60" s="3" t="s">
        <v>90</v>
      </c>
      <c r="E60" s="76">
        <v>1.67</v>
      </c>
      <c r="F60" s="2">
        <f t="shared" si="3"/>
        <v>41.75</v>
      </c>
      <c r="G60" s="5"/>
      <c r="H60" s="6">
        <f t="shared" si="4"/>
        <v>0</v>
      </c>
      <c r="I60" s="7"/>
    </row>
    <row r="61" spans="1:9" ht="31">
      <c r="A61" s="85">
        <v>101474</v>
      </c>
      <c r="B61" s="86"/>
      <c r="C61" s="3">
        <v>15</v>
      </c>
      <c r="D61" s="3" t="s">
        <v>91</v>
      </c>
      <c r="E61" s="76">
        <v>2.6</v>
      </c>
      <c r="F61" s="2">
        <f t="shared" si="3"/>
        <v>39</v>
      </c>
      <c r="G61" s="5"/>
      <c r="H61" s="6">
        <f t="shared" si="4"/>
        <v>0</v>
      </c>
      <c r="I61" s="7"/>
    </row>
    <row r="62" spans="1:9" ht="31">
      <c r="A62" s="81">
        <v>101487</v>
      </c>
      <c r="B62" s="81">
        <v>101487</v>
      </c>
      <c r="C62" s="3">
        <v>15</v>
      </c>
      <c r="D62" s="3" t="s">
        <v>92</v>
      </c>
      <c r="E62" s="76">
        <v>2.6</v>
      </c>
      <c r="F62" s="2">
        <f t="shared" si="3"/>
        <v>39</v>
      </c>
      <c r="G62" s="5"/>
      <c r="H62" s="6">
        <f t="shared" si="4"/>
        <v>0</v>
      </c>
      <c r="I62" s="7"/>
    </row>
    <row r="63" spans="1:9" ht="31">
      <c r="A63" s="83">
        <v>205712</v>
      </c>
      <c r="B63" s="84"/>
      <c r="C63" s="3">
        <v>5</v>
      </c>
      <c r="D63" s="3" t="s">
        <v>93</v>
      </c>
      <c r="E63" s="76">
        <v>6.65</v>
      </c>
      <c r="F63" s="2">
        <f t="shared" si="3"/>
        <v>33.25</v>
      </c>
      <c r="G63" s="5"/>
      <c r="H63" s="6">
        <f t="shared" si="4"/>
        <v>0</v>
      </c>
      <c r="I63" s="7"/>
    </row>
    <row r="64" spans="1:9" ht="31">
      <c r="A64" s="106">
        <v>101708</v>
      </c>
      <c r="B64" s="106">
        <v>101510</v>
      </c>
      <c r="C64" s="3">
        <v>10</v>
      </c>
      <c r="D64" s="3" t="s">
        <v>94</v>
      </c>
      <c r="E64" s="35">
        <v>3.64</v>
      </c>
      <c r="F64" s="2">
        <f t="shared" si="3"/>
        <v>36.4</v>
      </c>
      <c r="G64" s="5"/>
      <c r="H64" s="6">
        <f t="shared" ref="H64:H68" si="6">SUM(F64*G64)</f>
        <v>0</v>
      </c>
      <c r="I64" s="7"/>
    </row>
    <row r="65" spans="1:9" ht="31">
      <c r="A65" s="83">
        <v>101968</v>
      </c>
      <c r="B65" s="84"/>
      <c r="C65" s="3">
        <v>25</v>
      </c>
      <c r="D65" s="3" t="s">
        <v>95</v>
      </c>
      <c r="E65" s="35">
        <v>1</v>
      </c>
      <c r="F65" s="2">
        <f t="shared" si="3"/>
        <v>25</v>
      </c>
      <c r="G65" s="5"/>
      <c r="H65" s="6">
        <f t="shared" si="6"/>
        <v>0</v>
      </c>
      <c r="I65" s="7"/>
    </row>
    <row r="66" spans="1:9" ht="31">
      <c r="A66" s="106">
        <v>101779</v>
      </c>
      <c r="B66" s="106">
        <v>240610</v>
      </c>
      <c r="C66" s="3">
        <v>25</v>
      </c>
      <c r="D66" s="3" t="s">
        <v>96</v>
      </c>
      <c r="E66" s="35">
        <v>2</v>
      </c>
      <c r="F66" s="2">
        <f t="shared" si="3"/>
        <v>50</v>
      </c>
      <c r="G66" s="5"/>
      <c r="H66" s="6">
        <f t="shared" si="6"/>
        <v>0</v>
      </c>
      <c r="I66" s="7"/>
    </row>
    <row r="67" spans="1:9" ht="31">
      <c r="A67" s="106">
        <v>107577</v>
      </c>
      <c r="B67" s="106">
        <v>101916</v>
      </c>
      <c r="C67" s="3">
        <v>20</v>
      </c>
      <c r="D67" s="3" t="s">
        <v>97</v>
      </c>
      <c r="E67" s="35">
        <v>5.2</v>
      </c>
      <c r="F67" s="2">
        <f t="shared" si="3"/>
        <v>104</v>
      </c>
      <c r="G67" s="5"/>
      <c r="H67" s="6">
        <f t="shared" si="6"/>
        <v>0</v>
      </c>
      <c r="I67" s="7"/>
    </row>
    <row r="68" spans="1:9" ht="31">
      <c r="A68" s="83">
        <v>101875</v>
      </c>
      <c r="B68" s="84"/>
      <c r="C68" s="3">
        <v>15</v>
      </c>
      <c r="D68" s="3" t="s">
        <v>98</v>
      </c>
      <c r="E68" s="35">
        <v>2.5499999999999998</v>
      </c>
      <c r="F68" s="2">
        <f t="shared" si="3"/>
        <v>38.25</v>
      </c>
      <c r="G68" s="5"/>
      <c r="H68" s="6">
        <f t="shared" si="6"/>
        <v>0</v>
      </c>
      <c r="I68" s="7"/>
    </row>
    <row r="69" spans="1:9" ht="31">
      <c r="A69" s="106">
        <v>101916</v>
      </c>
      <c r="B69" s="106">
        <v>101510</v>
      </c>
      <c r="C69" s="3">
        <v>15</v>
      </c>
      <c r="D69" s="3" t="s">
        <v>99</v>
      </c>
      <c r="E69" s="35">
        <v>4.93</v>
      </c>
      <c r="F69" s="2">
        <f t="shared" si="3"/>
        <v>73.949999999999989</v>
      </c>
      <c r="G69" s="5"/>
      <c r="H69" s="6">
        <f t="shared" si="4"/>
        <v>0</v>
      </c>
      <c r="I69" s="7"/>
    </row>
    <row r="70" spans="1:9" ht="31">
      <c r="A70" s="118">
        <v>101940</v>
      </c>
      <c r="B70" s="102"/>
      <c r="C70" s="1">
        <v>10</v>
      </c>
      <c r="D70" s="3" t="s">
        <v>100</v>
      </c>
      <c r="E70" s="35">
        <v>7.99</v>
      </c>
      <c r="F70" s="2">
        <f>(C70*E70)</f>
        <v>79.900000000000006</v>
      </c>
      <c r="G70" s="5"/>
      <c r="H70" s="6">
        <f>SUM(F70*G70)</f>
        <v>0</v>
      </c>
      <c r="I70" s="7"/>
    </row>
    <row r="71" spans="1:9" ht="31">
      <c r="A71" s="123">
        <v>206529</v>
      </c>
      <c r="B71" s="124"/>
      <c r="C71" s="1">
        <v>10</v>
      </c>
      <c r="D71" s="3" t="s">
        <v>101</v>
      </c>
      <c r="E71" s="35">
        <v>8.6999999999999993</v>
      </c>
      <c r="F71" s="2">
        <f>(C71*E71)</f>
        <v>87</v>
      </c>
      <c r="G71" s="5"/>
      <c r="H71" s="6">
        <f>SUM(F71*G71)</f>
        <v>0</v>
      </c>
      <c r="I71" s="7"/>
    </row>
    <row r="72" spans="1:9" ht="31">
      <c r="A72" s="106">
        <v>102093</v>
      </c>
      <c r="B72" s="106">
        <v>240610</v>
      </c>
      <c r="C72" s="3">
        <v>15</v>
      </c>
      <c r="D72" s="3" t="s">
        <v>102</v>
      </c>
      <c r="E72" s="35">
        <v>4.43</v>
      </c>
      <c r="F72" s="2">
        <f t="shared" si="3"/>
        <v>66.449999999999989</v>
      </c>
      <c r="G72" s="5"/>
      <c r="H72" s="6">
        <f t="shared" si="4"/>
        <v>0</v>
      </c>
      <c r="I72" s="7"/>
    </row>
    <row r="73" spans="1:9" ht="31">
      <c r="A73" s="106">
        <v>102265</v>
      </c>
      <c r="B73" s="106">
        <v>101916</v>
      </c>
      <c r="C73" s="3">
        <v>10</v>
      </c>
      <c r="D73" s="3" t="s">
        <v>103</v>
      </c>
      <c r="E73" s="35">
        <v>5.83</v>
      </c>
      <c r="F73" s="2">
        <f t="shared" si="3"/>
        <v>58.3</v>
      </c>
      <c r="G73" s="5"/>
      <c r="H73" s="6">
        <f t="shared" si="4"/>
        <v>0</v>
      </c>
      <c r="I73" s="7"/>
    </row>
    <row r="74" spans="1:9" ht="31">
      <c r="A74" s="83">
        <v>102251</v>
      </c>
      <c r="B74" s="84"/>
      <c r="C74" s="3">
        <v>5</v>
      </c>
      <c r="D74" s="3" t="s">
        <v>104</v>
      </c>
      <c r="E74" s="35">
        <v>17.78</v>
      </c>
      <c r="F74" s="2">
        <f t="shared" si="3"/>
        <v>88.9</v>
      </c>
      <c r="G74" s="5"/>
      <c r="H74" s="6">
        <f t="shared" si="4"/>
        <v>0</v>
      </c>
      <c r="I74" s="7"/>
    </row>
    <row r="75" spans="1:9" ht="31">
      <c r="A75" s="83">
        <v>217052</v>
      </c>
      <c r="B75" s="84"/>
      <c r="C75" s="3">
        <v>10</v>
      </c>
      <c r="D75" s="3" t="s">
        <v>105</v>
      </c>
      <c r="E75" s="35">
        <v>9.3800000000000008</v>
      </c>
      <c r="F75" s="2">
        <f t="shared" si="3"/>
        <v>93.800000000000011</v>
      </c>
      <c r="G75" s="5"/>
      <c r="H75" s="6">
        <f t="shared" si="4"/>
        <v>0</v>
      </c>
      <c r="I75" s="7"/>
    </row>
    <row r="76" spans="1:9" ht="31">
      <c r="A76" s="83">
        <v>102308</v>
      </c>
      <c r="B76" s="84"/>
      <c r="C76" s="3">
        <v>5</v>
      </c>
      <c r="D76" s="3" t="s">
        <v>106</v>
      </c>
      <c r="E76" s="35">
        <v>20.8</v>
      </c>
      <c r="F76" s="2">
        <f t="shared" si="3"/>
        <v>104</v>
      </c>
      <c r="G76" s="5"/>
      <c r="H76" s="6">
        <f t="shared" si="4"/>
        <v>0</v>
      </c>
      <c r="I76" s="7"/>
    </row>
    <row r="77" spans="1:9" ht="31">
      <c r="A77" s="83">
        <v>197252</v>
      </c>
      <c r="B77" s="84"/>
      <c r="C77" s="3">
        <v>5</v>
      </c>
      <c r="D77" s="3" t="s">
        <v>107</v>
      </c>
      <c r="E77" s="35">
        <v>9.16</v>
      </c>
      <c r="F77" s="2">
        <f t="shared" si="3"/>
        <v>45.8</v>
      </c>
      <c r="G77" s="5"/>
      <c r="H77" s="6">
        <f t="shared" si="4"/>
        <v>0</v>
      </c>
      <c r="I77" s="7"/>
    </row>
    <row r="78" spans="1:9" ht="31">
      <c r="A78" s="83">
        <v>102390</v>
      </c>
      <c r="B78" s="84"/>
      <c r="C78" s="3">
        <v>5</v>
      </c>
      <c r="D78" s="3" t="s">
        <v>108</v>
      </c>
      <c r="E78" s="35">
        <v>10.77</v>
      </c>
      <c r="F78" s="2">
        <f t="shared" si="3"/>
        <v>53.849999999999994</v>
      </c>
      <c r="G78" s="5"/>
      <c r="H78" s="6">
        <f t="shared" si="4"/>
        <v>0</v>
      </c>
      <c r="I78" s="7"/>
    </row>
    <row r="79" spans="1:9" ht="31">
      <c r="A79" s="83">
        <v>265597</v>
      </c>
      <c r="B79" s="84"/>
      <c r="C79" s="3">
        <v>5</v>
      </c>
      <c r="D79" s="3" t="s">
        <v>109</v>
      </c>
      <c r="E79" s="35">
        <v>24.52</v>
      </c>
      <c r="F79" s="2">
        <f t="shared" si="3"/>
        <v>122.6</v>
      </c>
      <c r="G79" s="5"/>
      <c r="H79" s="6">
        <f t="shared" si="4"/>
        <v>0</v>
      </c>
      <c r="I79" s="7"/>
    </row>
    <row r="80" spans="1:9" ht="30">
      <c r="A80" s="91" t="s">
        <v>110</v>
      </c>
      <c r="B80" s="91"/>
      <c r="C80" s="91"/>
      <c r="D80" s="91"/>
      <c r="E80" s="91"/>
      <c r="F80" s="91"/>
      <c r="G80" s="91"/>
      <c r="H80" s="91"/>
      <c r="I80" s="91"/>
    </row>
    <row r="81" spans="1:9" ht="31">
      <c r="A81" s="102">
        <v>121770</v>
      </c>
      <c r="B81" s="102">
        <v>121770</v>
      </c>
      <c r="C81" s="1">
        <v>1000</v>
      </c>
      <c r="D81" s="3" t="s">
        <v>111</v>
      </c>
      <c r="E81" s="35">
        <v>0.02</v>
      </c>
      <c r="F81" s="2">
        <f t="shared" ref="F81:F86" si="7">(E81*C81)</f>
        <v>20</v>
      </c>
      <c r="G81" s="5"/>
      <c r="H81" s="6">
        <f>F81*G81</f>
        <v>0</v>
      </c>
      <c r="I81" s="7"/>
    </row>
    <row r="82" spans="1:9" ht="31">
      <c r="A82" s="121" t="s">
        <v>112</v>
      </c>
      <c r="B82" s="122"/>
      <c r="C82" s="1">
        <v>1000</v>
      </c>
      <c r="D82" s="3" t="s">
        <v>113</v>
      </c>
      <c r="E82" s="76">
        <v>0.05</v>
      </c>
      <c r="F82" s="2">
        <f t="shared" si="7"/>
        <v>50</v>
      </c>
      <c r="G82" s="5">
        <v>1</v>
      </c>
      <c r="H82" s="6">
        <f>F82*G82</f>
        <v>50</v>
      </c>
      <c r="I82" s="7"/>
    </row>
    <row r="83" spans="1:9" ht="31">
      <c r="A83" s="121" t="s">
        <v>114</v>
      </c>
      <c r="B83" s="122"/>
      <c r="C83" s="1">
        <v>1000</v>
      </c>
      <c r="D83" s="3" t="s">
        <v>115</v>
      </c>
      <c r="E83" s="35">
        <v>0.04</v>
      </c>
      <c r="F83" s="2">
        <f t="shared" si="7"/>
        <v>40</v>
      </c>
      <c r="G83" s="5"/>
      <c r="H83" s="6">
        <f>F83*G83</f>
        <v>0</v>
      </c>
      <c r="I83" s="7"/>
    </row>
    <row r="84" spans="1:9" ht="31">
      <c r="A84" s="102">
        <v>121044</v>
      </c>
      <c r="B84" s="102">
        <v>121044</v>
      </c>
      <c r="C84" s="1">
        <v>1000</v>
      </c>
      <c r="D84" s="3" t="s">
        <v>116</v>
      </c>
      <c r="E84" s="35">
        <v>0.08</v>
      </c>
      <c r="F84" s="2">
        <f t="shared" si="7"/>
        <v>80</v>
      </c>
      <c r="G84" s="5"/>
      <c r="H84" s="6">
        <f t="shared" ref="H84" si="8">F84*G84</f>
        <v>0</v>
      </c>
      <c r="I84" s="7"/>
    </row>
    <row r="85" spans="1:9" ht="31">
      <c r="A85" s="121" t="s">
        <v>117</v>
      </c>
      <c r="B85" s="122"/>
      <c r="C85" s="1">
        <v>500</v>
      </c>
      <c r="D85" s="3" t="s">
        <v>118</v>
      </c>
      <c r="E85" s="35">
        <v>0.3</v>
      </c>
      <c r="F85" s="2">
        <f t="shared" si="7"/>
        <v>150</v>
      </c>
      <c r="G85" s="5"/>
      <c r="H85" s="6">
        <f>F85*G85</f>
        <v>0</v>
      </c>
      <c r="I85" s="7"/>
    </row>
    <row r="86" spans="1:9" ht="31">
      <c r="A86" s="121" t="s">
        <v>119</v>
      </c>
      <c r="B86" s="122"/>
      <c r="C86" s="1">
        <v>100</v>
      </c>
      <c r="D86" s="3" t="s">
        <v>120</v>
      </c>
      <c r="E86" s="35">
        <v>1.1499999999999999</v>
      </c>
      <c r="F86" s="2">
        <f t="shared" si="7"/>
        <v>114.99999999999999</v>
      </c>
      <c r="G86" s="5"/>
      <c r="H86" s="6">
        <f>F86*G86</f>
        <v>0</v>
      </c>
      <c r="I86" s="7"/>
    </row>
    <row r="87" spans="1:9" ht="30">
      <c r="A87" s="91" t="s">
        <v>121</v>
      </c>
      <c r="B87" s="91"/>
      <c r="C87" s="91"/>
      <c r="D87" s="91"/>
      <c r="E87" s="91"/>
      <c r="F87" s="91"/>
      <c r="G87" s="91"/>
      <c r="H87" s="91"/>
      <c r="I87" s="91"/>
    </row>
    <row r="88" spans="1:9" ht="31">
      <c r="A88" s="106">
        <v>124676</v>
      </c>
      <c r="B88" s="106">
        <v>124676</v>
      </c>
      <c r="C88" s="1" t="s">
        <v>122</v>
      </c>
      <c r="D88" s="3" t="s">
        <v>123</v>
      </c>
      <c r="E88" s="35"/>
      <c r="F88" s="2">
        <v>132.19999999999999</v>
      </c>
      <c r="G88" s="5"/>
      <c r="H88" s="6">
        <f>F88*G88</f>
        <v>0</v>
      </c>
      <c r="I88" s="7"/>
    </row>
    <row r="89" spans="1:9" ht="31">
      <c r="A89" s="81">
        <v>124657</v>
      </c>
      <c r="B89" s="81">
        <v>124657</v>
      </c>
      <c r="C89" s="1" t="s">
        <v>122</v>
      </c>
      <c r="D89" s="3" t="s">
        <v>124</v>
      </c>
      <c r="E89" s="35"/>
      <c r="F89" s="2">
        <v>132.19999999999999</v>
      </c>
      <c r="G89" s="5"/>
      <c r="H89" s="6">
        <f t="shared" ref="H89:H92" si="9">F89*G89</f>
        <v>0</v>
      </c>
      <c r="I89" s="7"/>
    </row>
    <row r="90" spans="1:9" ht="31">
      <c r="A90" s="81">
        <v>124660</v>
      </c>
      <c r="B90" s="81">
        <v>124660</v>
      </c>
      <c r="C90" s="1" t="s">
        <v>122</v>
      </c>
      <c r="D90" s="3" t="s">
        <v>125</v>
      </c>
      <c r="E90" s="35"/>
      <c r="F90" s="2">
        <v>132.19999999999999</v>
      </c>
      <c r="G90" s="5"/>
      <c r="H90" s="6">
        <f t="shared" si="9"/>
        <v>0</v>
      </c>
      <c r="I90" s="7"/>
    </row>
    <row r="91" spans="1:9" ht="31">
      <c r="A91" s="81">
        <v>124658</v>
      </c>
      <c r="B91" s="81">
        <v>124658</v>
      </c>
      <c r="C91" s="1" t="s">
        <v>122</v>
      </c>
      <c r="D91" s="3" t="s">
        <v>126</v>
      </c>
      <c r="E91" s="35"/>
      <c r="F91" s="2">
        <v>132.19999999999999</v>
      </c>
      <c r="G91" s="5"/>
      <c r="H91" s="6">
        <f t="shared" si="9"/>
        <v>0</v>
      </c>
      <c r="I91" s="7"/>
    </row>
    <row r="92" spans="1:9" ht="31">
      <c r="A92" s="81">
        <v>124659</v>
      </c>
      <c r="B92" s="81">
        <v>124659</v>
      </c>
      <c r="C92" s="1" t="s">
        <v>122</v>
      </c>
      <c r="D92" s="3" t="s">
        <v>127</v>
      </c>
      <c r="E92" s="35"/>
      <c r="F92" s="2">
        <v>132.19999999999999</v>
      </c>
      <c r="G92" s="5"/>
      <c r="H92" s="6">
        <f t="shared" si="9"/>
        <v>0</v>
      </c>
      <c r="I92" s="7"/>
    </row>
    <row r="93" spans="1:9" ht="30">
      <c r="A93" s="91" t="s">
        <v>128</v>
      </c>
      <c r="B93" s="91"/>
      <c r="C93" s="91"/>
      <c r="D93" s="91"/>
      <c r="E93" s="91"/>
      <c r="F93" s="91"/>
      <c r="G93" s="91"/>
      <c r="H93" s="91"/>
      <c r="I93" s="91"/>
    </row>
    <row r="94" spans="1:9" ht="31">
      <c r="A94" s="106">
        <v>129908</v>
      </c>
      <c r="B94" s="106">
        <v>124676</v>
      </c>
      <c r="C94" s="1">
        <v>1</v>
      </c>
      <c r="D94" s="3" t="s">
        <v>129</v>
      </c>
      <c r="E94" s="17"/>
      <c r="F94" s="2">
        <v>22.6</v>
      </c>
      <c r="G94" s="5"/>
      <c r="H94" s="6">
        <f>F94*G94</f>
        <v>0</v>
      </c>
      <c r="I94" s="7"/>
    </row>
    <row r="95" spans="1:9" ht="31">
      <c r="A95" s="81">
        <v>250910</v>
      </c>
      <c r="B95" s="81">
        <v>124676</v>
      </c>
      <c r="C95" s="1">
        <v>10</v>
      </c>
      <c r="D95" s="3" t="s">
        <v>130</v>
      </c>
      <c r="E95" s="17">
        <v>5.2</v>
      </c>
      <c r="F95" s="2">
        <f>(E95*C95)</f>
        <v>52</v>
      </c>
      <c r="G95" s="5"/>
      <c r="H95" s="6">
        <f>F95*G95</f>
        <v>0</v>
      </c>
      <c r="I95" s="7"/>
    </row>
    <row r="96" spans="1:9" ht="31">
      <c r="A96" s="83">
        <v>127193</v>
      </c>
      <c r="B96" s="84"/>
      <c r="C96" s="1">
        <v>4</v>
      </c>
      <c r="D96" s="3" t="s">
        <v>131</v>
      </c>
      <c r="E96" s="17">
        <v>23</v>
      </c>
      <c r="F96" s="21">
        <f>(E96*C96)</f>
        <v>92</v>
      </c>
      <c r="G96" s="5"/>
      <c r="H96" s="6">
        <f>F96*G96</f>
        <v>0</v>
      </c>
      <c r="I96" s="7"/>
    </row>
    <row r="97" spans="1:9" ht="31">
      <c r="A97" s="83">
        <v>127178</v>
      </c>
      <c r="B97" s="84"/>
      <c r="C97" s="1">
        <v>1</v>
      </c>
      <c r="D97" s="3" t="s">
        <v>132</v>
      </c>
      <c r="E97" s="17"/>
      <c r="F97" s="2">
        <v>98</v>
      </c>
      <c r="G97" s="5"/>
      <c r="H97" s="6">
        <f>F97*G97</f>
        <v>0</v>
      </c>
      <c r="I97" s="7"/>
    </row>
    <row r="98" spans="1:9" ht="30">
      <c r="A98" s="91" t="s">
        <v>133</v>
      </c>
      <c r="B98" s="91"/>
      <c r="C98" s="91"/>
      <c r="D98" s="91"/>
      <c r="E98" s="91"/>
      <c r="F98" s="91"/>
      <c r="G98" s="91"/>
      <c r="H98" s="91"/>
      <c r="I98" s="91"/>
    </row>
    <row r="99" spans="1:9" ht="30">
      <c r="A99" s="115">
        <v>117160</v>
      </c>
      <c r="B99" s="116"/>
      <c r="C99" s="28" t="s">
        <v>134</v>
      </c>
      <c r="D99" s="28" t="s">
        <v>135</v>
      </c>
      <c r="E99" s="29"/>
      <c r="F99" s="30">
        <v>35.200000000000003</v>
      </c>
      <c r="G99" s="80"/>
      <c r="H99" s="40">
        <f>F99*G99</f>
        <v>0</v>
      </c>
      <c r="I99" s="16"/>
    </row>
    <row r="100" spans="1:9" ht="30">
      <c r="A100" s="91" t="s">
        <v>136</v>
      </c>
      <c r="B100" s="91"/>
      <c r="C100" s="91"/>
      <c r="D100" s="91"/>
      <c r="E100" s="91"/>
      <c r="F100" s="91"/>
      <c r="G100" s="91"/>
      <c r="H100" s="91"/>
      <c r="I100" s="91"/>
    </row>
    <row r="101" spans="1:9" ht="31">
      <c r="A101" s="106">
        <v>125929</v>
      </c>
      <c r="B101" s="106">
        <v>124676</v>
      </c>
      <c r="C101" s="1" t="s">
        <v>137</v>
      </c>
      <c r="D101" s="3" t="s">
        <v>138</v>
      </c>
      <c r="E101" s="4"/>
      <c r="F101" s="2">
        <v>20</v>
      </c>
      <c r="G101" s="5"/>
      <c r="H101" s="6">
        <f>F101*G101</f>
        <v>0</v>
      </c>
      <c r="I101" s="7"/>
    </row>
    <row r="102" spans="1:9" ht="30">
      <c r="A102" s="91" t="s">
        <v>139</v>
      </c>
      <c r="B102" s="91"/>
      <c r="C102" s="91"/>
      <c r="D102" s="91"/>
      <c r="E102" s="91"/>
      <c r="F102" s="91"/>
      <c r="G102" s="91"/>
      <c r="H102" s="91"/>
      <c r="I102" s="91"/>
    </row>
    <row r="103" spans="1:9" ht="31">
      <c r="A103" s="106">
        <v>250737</v>
      </c>
      <c r="B103" s="106"/>
      <c r="C103" s="3">
        <v>1</v>
      </c>
      <c r="D103" s="3" t="s">
        <v>140</v>
      </c>
      <c r="E103" s="4"/>
      <c r="F103" s="2">
        <v>24</v>
      </c>
      <c r="G103" s="5"/>
      <c r="H103" s="6">
        <f>SUM(F103*G103)</f>
        <v>0</v>
      </c>
      <c r="I103" s="7"/>
    </row>
    <row r="104" spans="1:9" ht="31">
      <c r="A104" s="83">
        <v>128870</v>
      </c>
      <c r="B104" s="84"/>
      <c r="C104" s="31">
        <v>4</v>
      </c>
      <c r="D104" s="31" t="s">
        <v>140</v>
      </c>
      <c r="E104" s="32">
        <v>13.25</v>
      </c>
      <c r="F104" s="20">
        <f>(E104*C104)</f>
        <v>53</v>
      </c>
      <c r="G104" s="33"/>
      <c r="H104" s="34">
        <f>F104*G104</f>
        <v>0</v>
      </c>
      <c r="I104" s="7"/>
    </row>
    <row r="105" spans="1:9" ht="31">
      <c r="A105" s="106">
        <v>128752</v>
      </c>
      <c r="B105" s="106">
        <v>128900</v>
      </c>
      <c r="C105" s="3">
        <v>1</v>
      </c>
      <c r="D105" s="3" t="s">
        <v>141</v>
      </c>
      <c r="E105" s="4"/>
      <c r="F105" s="2">
        <v>44</v>
      </c>
      <c r="G105" s="5"/>
      <c r="H105" s="6">
        <f>F105*G105</f>
        <v>0</v>
      </c>
      <c r="I105" s="7"/>
    </row>
    <row r="106" spans="1:9" ht="31">
      <c r="A106" s="83">
        <v>128308</v>
      </c>
      <c r="B106" s="84"/>
      <c r="C106" s="31">
        <v>2</v>
      </c>
      <c r="D106" s="3" t="s">
        <v>141</v>
      </c>
      <c r="E106" s="32">
        <v>30</v>
      </c>
      <c r="F106" s="20">
        <f>(E106*C106)</f>
        <v>60</v>
      </c>
      <c r="G106" s="33"/>
      <c r="H106" s="34">
        <f>F106*G106</f>
        <v>0</v>
      </c>
      <c r="I106" s="7"/>
    </row>
    <row r="107" spans="1:9" ht="31">
      <c r="A107" s="81">
        <v>247236</v>
      </c>
      <c r="B107" s="81">
        <v>129121</v>
      </c>
      <c r="C107" s="3">
        <v>1</v>
      </c>
      <c r="D107" s="3" t="s">
        <v>142</v>
      </c>
      <c r="E107" s="4"/>
      <c r="F107" s="2">
        <v>53</v>
      </c>
      <c r="G107" s="5"/>
      <c r="H107" s="6">
        <f t="shared" ref="H107" si="10">F107*G107</f>
        <v>0</v>
      </c>
      <c r="I107" s="7"/>
    </row>
    <row r="108" spans="1:9" ht="31">
      <c r="A108" s="83">
        <v>128770</v>
      </c>
      <c r="B108" s="84"/>
      <c r="C108" s="31">
        <v>4</v>
      </c>
      <c r="D108" s="31" t="s">
        <v>142</v>
      </c>
      <c r="E108" s="32">
        <v>32</v>
      </c>
      <c r="F108" s="20">
        <f>(E108*C108)</f>
        <v>128</v>
      </c>
      <c r="G108" s="33"/>
      <c r="H108" s="34">
        <f>F108*G108</f>
        <v>0</v>
      </c>
      <c r="I108" s="7"/>
    </row>
    <row r="109" spans="1:9" ht="30">
      <c r="A109" s="103" t="s">
        <v>143</v>
      </c>
      <c r="B109" s="103"/>
      <c r="C109" s="103"/>
      <c r="D109" s="103"/>
      <c r="E109" s="103"/>
      <c r="F109" s="103"/>
      <c r="G109" s="103"/>
      <c r="H109" s="103"/>
      <c r="I109" s="91"/>
    </row>
    <row r="110" spans="1:9" ht="31">
      <c r="A110" s="104">
        <v>122938</v>
      </c>
      <c r="B110" s="105"/>
      <c r="C110" s="12">
        <v>100</v>
      </c>
      <c r="D110" s="13" t="s">
        <v>144</v>
      </c>
      <c r="E110" s="14">
        <v>0.5</v>
      </c>
      <c r="F110" s="15">
        <f t="shared" ref="F110:F116" si="11">(E110*C110)</f>
        <v>50</v>
      </c>
      <c r="G110" s="79"/>
      <c r="H110" s="6">
        <f t="shared" ref="H110:H114" si="12">F110*G110</f>
        <v>0</v>
      </c>
      <c r="I110" s="11"/>
    </row>
    <row r="111" spans="1:9" ht="31">
      <c r="A111" s="85">
        <v>122941</v>
      </c>
      <c r="B111" s="86"/>
      <c r="C111" s="3">
        <v>100</v>
      </c>
      <c r="D111" s="8" t="s">
        <v>145</v>
      </c>
      <c r="E111" s="9">
        <v>0.48</v>
      </c>
      <c r="F111" s="10">
        <f t="shared" si="11"/>
        <v>48</v>
      </c>
      <c r="G111" s="79"/>
      <c r="H111" s="6">
        <f t="shared" si="12"/>
        <v>0</v>
      </c>
      <c r="I111" s="11"/>
    </row>
    <row r="112" spans="1:9" ht="31">
      <c r="A112" s="118">
        <v>250848</v>
      </c>
      <c r="B112" s="118"/>
      <c r="C112" s="12">
        <v>100</v>
      </c>
      <c r="D112" s="13" t="s">
        <v>146</v>
      </c>
      <c r="E112" s="14">
        <v>0.59</v>
      </c>
      <c r="F112" s="15">
        <f t="shared" si="11"/>
        <v>59</v>
      </c>
      <c r="G112" s="79"/>
      <c r="H112" s="6">
        <f t="shared" si="12"/>
        <v>0</v>
      </c>
      <c r="I112" s="16"/>
    </row>
    <row r="113" spans="1:9" ht="31">
      <c r="A113" s="118">
        <v>122943</v>
      </c>
      <c r="B113" s="118"/>
      <c r="C113" s="12">
        <v>50</v>
      </c>
      <c r="D113" s="13" t="s">
        <v>147</v>
      </c>
      <c r="E113" s="14">
        <v>0.92</v>
      </c>
      <c r="F113" s="15">
        <f t="shared" si="11"/>
        <v>46</v>
      </c>
      <c r="G113" s="79"/>
      <c r="H113" s="6">
        <f t="shared" si="12"/>
        <v>0</v>
      </c>
      <c r="I113" s="7"/>
    </row>
    <row r="114" spans="1:9" ht="31">
      <c r="A114" s="118">
        <v>122944</v>
      </c>
      <c r="B114" s="118"/>
      <c r="C114" s="12">
        <v>50</v>
      </c>
      <c r="D114" s="13" t="s">
        <v>148</v>
      </c>
      <c r="E114" s="14">
        <v>0.98</v>
      </c>
      <c r="F114" s="15">
        <f t="shared" si="11"/>
        <v>49</v>
      </c>
      <c r="G114" s="79"/>
      <c r="H114" s="6">
        <f t="shared" si="12"/>
        <v>0</v>
      </c>
      <c r="I114" s="7"/>
    </row>
    <row r="115" spans="1:9" ht="31">
      <c r="A115" s="81">
        <v>251671</v>
      </c>
      <c r="B115" s="81"/>
      <c r="C115" s="3">
        <v>500</v>
      </c>
      <c r="D115" s="3" t="s">
        <v>149</v>
      </c>
      <c r="E115" s="35">
        <v>0.22</v>
      </c>
      <c r="F115" s="2">
        <f t="shared" si="11"/>
        <v>110</v>
      </c>
      <c r="G115" s="5"/>
      <c r="H115" s="6">
        <f>F115*G115</f>
        <v>0</v>
      </c>
      <c r="I115" s="7"/>
    </row>
    <row r="116" spans="1:9" ht="31">
      <c r="A116" s="83">
        <v>123243</v>
      </c>
      <c r="B116" s="84"/>
      <c r="C116" s="3">
        <v>300</v>
      </c>
      <c r="D116" s="36" t="s">
        <v>150</v>
      </c>
      <c r="E116" s="37">
        <v>0.22</v>
      </c>
      <c r="F116" s="2">
        <f t="shared" si="11"/>
        <v>66</v>
      </c>
      <c r="G116" s="5"/>
      <c r="H116" s="6">
        <f>F116*G116</f>
        <v>0</v>
      </c>
      <c r="I116" s="7"/>
    </row>
    <row r="117" spans="1:9" ht="30">
      <c r="A117" s="91" t="s">
        <v>151</v>
      </c>
      <c r="B117" s="91"/>
      <c r="C117" s="91"/>
      <c r="D117" s="119"/>
      <c r="E117" s="119"/>
      <c r="F117" s="91"/>
      <c r="G117" s="91"/>
      <c r="H117" s="91"/>
      <c r="I117" s="91"/>
    </row>
    <row r="118" spans="1:9" ht="31">
      <c r="A118" s="106">
        <v>216421</v>
      </c>
      <c r="B118" s="106"/>
      <c r="C118" s="3">
        <v>250</v>
      </c>
      <c r="D118" s="3" t="s">
        <v>152</v>
      </c>
      <c r="E118" s="4">
        <v>0.2</v>
      </c>
      <c r="F118" s="2">
        <f t="shared" ref="F118:F123" si="13">(E118*C118)</f>
        <v>50</v>
      </c>
      <c r="G118" s="5"/>
      <c r="H118" s="6">
        <f t="shared" ref="H118:H123" si="14">F118*G118</f>
        <v>0</v>
      </c>
      <c r="I118" s="7"/>
    </row>
    <row r="119" spans="1:9" ht="31">
      <c r="A119" s="81">
        <v>212541</v>
      </c>
      <c r="B119" s="81"/>
      <c r="C119" s="3">
        <v>100</v>
      </c>
      <c r="D119" s="3" t="s">
        <v>153</v>
      </c>
      <c r="E119" s="4">
        <v>0.28000000000000003</v>
      </c>
      <c r="F119" s="2">
        <f t="shared" si="13"/>
        <v>28.000000000000004</v>
      </c>
      <c r="G119" s="5"/>
      <c r="H119" s="6">
        <f t="shared" si="14"/>
        <v>0</v>
      </c>
      <c r="I119" s="7"/>
    </row>
    <row r="120" spans="1:9" ht="31">
      <c r="A120" s="81">
        <v>210160</v>
      </c>
      <c r="B120" s="81"/>
      <c r="C120" s="3">
        <v>100</v>
      </c>
      <c r="D120" s="3" t="s">
        <v>154</v>
      </c>
      <c r="E120" s="4">
        <v>0.36</v>
      </c>
      <c r="F120" s="2">
        <f t="shared" si="13"/>
        <v>36</v>
      </c>
      <c r="G120" s="5"/>
      <c r="H120" s="6">
        <f t="shared" si="14"/>
        <v>0</v>
      </c>
      <c r="I120" s="7"/>
    </row>
    <row r="121" spans="1:9" ht="31">
      <c r="A121" s="81">
        <v>212543</v>
      </c>
      <c r="B121" s="81"/>
      <c r="C121" s="3">
        <v>100</v>
      </c>
      <c r="D121" s="3" t="s">
        <v>155</v>
      </c>
      <c r="E121" s="4">
        <v>0.42</v>
      </c>
      <c r="F121" s="2">
        <f t="shared" si="13"/>
        <v>42</v>
      </c>
      <c r="G121" s="5"/>
      <c r="H121" s="6">
        <f t="shared" si="14"/>
        <v>0</v>
      </c>
      <c r="I121" s="7"/>
    </row>
    <row r="122" spans="1:9" ht="31">
      <c r="A122" s="81">
        <v>244418</v>
      </c>
      <c r="B122" s="81"/>
      <c r="C122" s="3">
        <v>50</v>
      </c>
      <c r="D122" s="3" t="s">
        <v>156</v>
      </c>
      <c r="E122" s="4">
        <v>0.72</v>
      </c>
      <c r="F122" s="2">
        <f t="shared" si="13"/>
        <v>36</v>
      </c>
      <c r="G122" s="5"/>
      <c r="H122" s="6">
        <f t="shared" si="14"/>
        <v>0</v>
      </c>
      <c r="I122" s="7"/>
    </row>
    <row r="123" spans="1:9" ht="31">
      <c r="A123" s="81">
        <v>122807</v>
      </c>
      <c r="B123" s="81"/>
      <c r="C123" s="3">
        <v>50</v>
      </c>
      <c r="D123" s="3" t="s">
        <v>157</v>
      </c>
      <c r="E123" s="4">
        <v>0.76</v>
      </c>
      <c r="F123" s="2">
        <f t="shared" si="13"/>
        <v>38</v>
      </c>
      <c r="G123" s="5"/>
      <c r="H123" s="6">
        <f t="shared" si="14"/>
        <v>0</v>
      </c>
      <c r="I123" s="7"/>
    </row>
    <row r="124" spans="1:9" ht="30">
      <c r="A124" s="91" t="s">
        <v>158</v>
      </c>
      <c r="B124" s="91"/>
      <c r="C124" s="91"/>
      <c r="D124" s="91"/>
      <c r="E124" s="91"/>
      <c r="F124" s="91"/>
      <c r="G124" s="91"/>
      <c r="H124" s="91"/>
      <c r="I124" s="91"/>
    </row>
    <row r="125" spans="1:9" ht="31">
      <c r="A125" s="106">
        <v>133624</v>
      </c>
      <c r="B125" s="106">
        <v>133658</v>
      </c>
      <c r="C125" s="1">
        <v>36</v>
      </c>
      <c r="D125" s="3" t="s">
        <v>159</v>
      </c>
      <c r="E125" s="4">
        <v>1.6</v>
      </c>
      <c r="F125" s="2">
        <f>(E125*C125)</f>
        <v>57.6</v>
      </c>
      <c r="G125" s="5"/>
      <c r="H125" s="6">
        <f>F125*G125</f>
        <v>0</v>
      </c>
      <c r="I125" s="7"/>
    </row>
    <row r="126" spans="1:9" ht="31">
      <c r="A126" s="81">
        <v>272924</v>
      </c>
      <c r="B126" s="81">
        <v>133666</v>
      </c>
      <c r="C126" s="1">
        <v>24</v>
      </c>
      <c r="D126" s="3" t="s">
        <v>160</v>
      </c>
      <c r="E126" s="4">
        <v>2.35</v>
      </c>
      <c r="F126" s="2">
        <f>(E126*C126)</f>
        <v>56.400000000000006</v>
      </c>
      <c r="G126" s="5"/>
      <c r="H126" s="6">
        <f>F126*G126</f>
        <v>0</v>
      </c>
      <c r="I126" s="7"/>
    </row>
    <row r="127" spans="1:9" ht="31">
      <c r="A127" s="85">
        <v>237566</v>
      </c>
      <c r="B127" s="86"/>
      <c r="C127" s="1">
        <v>16</v>
      </c>
      <c r="D127" s="3" t="s">
        <v>161</v>
      </c>
      <c r="E127" s="17">
        <v>8.75</v>
      </c>
      <c r="F127" s="2">
        <f>(E127*C127)</f>
        <v>140</v>
      </c>
      <c r="G127" s="5"/>
      <c r="H127" s="6">
        <f>F127*G127</f>
        <v>0</v>
      </c>
      <c r="I127" s="7"/>
    </row>
    <row r="128" spans="1:9" ht="30">
      <c r="A128" s="91" t="s">
        <v>162</v>
      </c>
      <c r="B128" s="91"/>
      <c r="C128" s="91"/>
      <c r="D128" s="91"/>
      <c r="E128" s="91"/>
      <c r="F128" s="91"/>
      <c r="G128" s="91"/>
      <c r="H128" s="91"/>
      <c r="I128" s="91"/>
    </row>
    <row r="129" spans="1:9" ht="31">
      <c r="A129" s="106">
        <v>162712</v>
      </c>
      <c r="B129" s="106"/>
      <c r="C129" s="3">
        <v>50</v>
      </c>
      <c r="D129" s="3" t="s">
        <v>163</v>
      </c>
      <c r="E129" s="18">
        <v>2.6</v>
      </c>
      <c r="F129" s="2">
        <f>(C129*E129)</f>
        <v>130</v>
      </c>
      <c r="G129" s="5"/>
      <c r="H129" s="6">
        <f>F129*G129</f>
        <v>0</v>
      </c>
      <c r="I129" s="7"/>
    </row>
    <row r="130" spans="1:9" ht="30">
      <c r="A130" s="91" t="s">
        <v>164</v>
      </c>
      <c r="B130" s="91"/>
      <c r="C130" s="91"/>
      <c r="D130" s="91"/>
      <c r="E130" s="91"/>
      <c r="F130" s="91"/>
      <c r="G130" s="91"/>
      <c r="H130" s="91"/>
      <c r="I130" s="91"/>
    </row>
    <row r="131" spans="1:9" ht="31">
      <c r="A131" s="117">
        <v>152775</v>
      </c>
      <c r="B131" s="117"/>
      <c r="C131" s="3">
        <v>500</v>
      </c>
      <c r="D131" s="3" t="s">
        <v>165</v>
      </c>
      <c r="E131" s="35">
        <v>0.05</v>
      </c>
      <c r="F131" s="2">
        <f>(E131*C131)</f>
        <v>25</v>
      </c>
      <c r="G131" s="5"/>
      <c r="H131" s="6">
        <f>F131*G131</f>
        <v>0</v>
      </c>
      <c r="I131" s="7"/>
    </row>
    <row r="132" spans="1:9" ht="30">
      <c r="A132" s="91" t="s">
        <v>166</v>
      </c>
      <c r="B132" s="91"/>
      <c r="C132" s="91"/>
      <c r="D132" s="91"/>
      <c r="E132" s="91"/>
      <c r="F132" s="91"/>
      <c r="G132" s="91"/>
      <c r="H132" s="91"/>
      <c r="I132" s="91"/>
    </row>
    <row r="133" spans="1:9" ht="31">
      <c r="A133" s="106">
        <v>113782</v>
      </c>
      <c r="B133" s="106"/>
      <c r="C133" s="3">
        <v>25</v>
      </c>
      <c r="D133" s="3" t="s">
        <v>167</v>
      </c>
      <c r="E133" s="4">
        <v>1.72</v>
      </c>
      <c r="F133" s="2">
        <f>(E133*C133)</f>
        <v>43</v>
      </c>
      <c r="G133" s="5"/>
      <c r="H133" s="6">
        <f>F133*G133</f>
        <v>0</v>
      </c>
      <c r="I133" s="7"/>
    </row>
    <row r="134" spans="1:9" ht="31">
      <c r="A134" s="81">
        <v>113799</v>
      </c>
      <c r="B134" s="81"/>
      <c r="C134" s="3">
        <v>25</v>
      </c>
      <c r="D134" s="3" t="s">
        <v>168</v>
      </c>
      <c r="E134" s="4">
        <v>2.23</v>
      </c>
      <c r="F134" s="2">
        <f>(E134*C134)</f>
        <v>55.75</v>
      </c>
      <c r="G134" s="5"/>
      <c r="H134" s="6">
        <f>F134*G134</f>
        <v>0</v>
      </c>
      <c r="I134" s="7"/>
    </row>
    <row r="135" spans="1:9" ht="31">
      <c r="A135" s="81">
        <v>114126</v>
      </c>
      <c r="B135" s="81"/>
      <c r="C135" s="3">
        <v>50</v>
      </c>
      <c r="D135" s="3" t="s">
        <v>169</v>
      </c>
      <c r="E135" s="4">
        <v>0.17</v>
      </c>
      <c r="F135" s="2">
        <f>(E135*C135)</f>
        <v>8.5</v>
      </c>
      <c r="G135" s="5"/>
      <c r="H135" s="6">
        <f>F135*G135</f>
        <v>0</v>
      </c>
      <c r="I135" s="7"/>
    </row>
    <row r="136" spans="1:9" ht="30">
      <c r="A136" s="91" t="s">
        <v>170</v>
      </c>
      <c r="B136" s="91"/>
      <c r="C136" s="91"/>
      <c r="D136" s="91"/>
      <c r="E136" s="91"/>
      <c r="F136" s="91"/>
      <c r="G136" s="91"/>
      <c r="H136" s="91"/>
      <c r="I136" s="91"/>
    </row>
    <row r="137" spans="1:9" ht="31">
      <c r="A137" s="106">
        <v>109398</v>
      </c>
      <c r="B137" s="106"/>
      <c r="C137" s="3">
        <v>50</v>
      </c>
      <c r="D137" s="3" t="s">
        <v>171</v>
      </c>
      <c r="E137" s="4">
        <v>1.85</v>
      </c>
      <c r="F137" s="2">
        <f>(E137*C137)</f>
        <v>92.5</v>
      </c>
      <c r="G137" s="5"/>
      <c r="H137" s="6">
        <f>F137*G137</f>
        <v>0</v>
      </c>
      <c r="I137" s="7"/>
    </row>
    <row r="138" spans="1:9" ht="31">
      <c r="A138" s="81">
        <v>109462</v>
      </c>
      <c r="B138" s="81"/>
      <c r="C138" s="3">
        <v>25</v>
      </c>
      <c r="D138" s="3" t="s">
        <v>172</v>
      </c>
      <c r="E138" s="4">
        <v>3.4</v>
      </c>
      <c r="F138" s="2">
        <f>(E138*C138)</f>
        <v>85</v>
      </c>
      <c r="G138" s="5"/>
      <c r="H138" s="6">
        <f t="shared" ref="H138" si="15">F138*G138</f>
        <v>0</v>
      </c>
      <c r="I138" s="7"/>
    </row>
    <row r="139" spans="1:9" ht="30">
      <c r="A139" s="91" t="s">
        <v>173</v>
      </c>
      <c r="B139" s="91"/>
      <c r="C139" s="91"/>
      <c r="D139" s="91"/>
      <c r="E139" s="91"/>
      <c r="F139" s="91"/>
      <c r="G139" s="91"/>
      <c r="H139" s="91"/>
      <c r="I139" s="91"/>
    </row>
    <row r="140" spans="1:9" ht="30">
      <c r="A140" s="115">
        <v>163994</v>
      </c>
      <c r="B140" s="116"/>
      <c r="C140" s="28">
        <v>16</v>
      </c>
      <c r="D140" s="38" t="s">
        <v>174</v>
      </c>
      <c r="E140" s="39">
        <v>2.4</v>
      </c>
      <c r="F140" s="30">
        <f>(E140*C140)</f>
        <v>38.4</v>
      </c>
      <c r="G140" s="78"/>
      <c r="H140" s="40">
        <f t="shared" ref="H140:H146" si="16">F140*G140</f>
        <v>0</v>
      </c>
      <c r="I140" s="16"/>
    </row>
    <row r="141" spans="1:9" ht="30">
      <c r="A141" s="115">
        <v>144947</v>
      </c>
      <c r="B141" s="116"/>
      <c r="C141" s="28">
        <v>4</v>
      </c>
      <c r="D141" s="38" t="s">
        <v>175</v>
      </c>
      <c r="E141" s="39">
        <v>15.35</v>
      </c>
      <c r="F141" s="30">
        <f>(E141*C141)</f>
        <v>61.4</v>
      </c>
      <c r="G141" s="78"/>
      <c r="H141" s="40">
        <f t="shared" si="16"/>
        <v>0</v>
      </c>
      <c r="I141" s="16"/>
    </row>
    <row r="142" spans="1:9" ht="30">
      <c r="A142" s="115">
        <v>142453</v>
      </c>
      <c r="B142" s="116"/>
      <c r="C142" s="28">
        <v>500</v>
      </c>
      <c r="D142" s="38" t="s">
        <v>176</v>
      </c>
      <c r="E142" s="39">
        <v>0.11</v>
      </c>
      <c r="F142" s="30">
        <f>(E142*C142)</f>
        <v>55</v>
      </c>
      <c r="G142" s="78"/>
      <c r="H142" s="40">
        <f t="shared" si="16"/>
        <v>0</v>
      </c>
      <c r="I142" s="16"/>
    </row>
    <row r="143" spans="1:9" ht="30">
      <c r="A143" s="115">
        <v>254658</v>
      </c>
      <c r="B143" s="116"/>
      <c r="C143" s="28">
        <v>1</v>
      </c>
      <c r="D143" s="38" t="s">
        <v>177</v>
      </c>
      <c r="E143" s="29"/>
      <c r="F143" s="30">
        <v>5.25</v>
      </c>
      <c r="G143" s="78"/>
      <c r="H143" s="40">
        <f t="shared" si="16"/>
        <v>0</v>
      </c>
      <c r="I143" s="16"/>
    </row>
    <row r="144" spans="1:9" ht="30">
      <c r="A144" s="115">
        <v>249645</v>
      </c>
      <c r="B144" s="116"/>
      <c r="C144" s="28">
        <v>10</v>
      </c>
      <c r="D144" s="38" t="s">
        <v>178</v>
      </c>
      <c r="E144" s="39">
        <v>0.5</v>
      </c>
      <c r="F144" s="30">
        <f>(E144*C144)</f>
        <v>5</v>
      </c>
      <c r="G144" s="78"/>
      <c r="H144" s="40">
        <f t="shared" si="16"/>
        <v>0</v>
      </c>
      <c r="I144" s="16"/>
    </row>
    <row r="145" spans="1:9" ht="30">
      <c r="A145" s="115">
        <v>162987</v>
      </c>
      <c r="B145" s="116"/>
      <c r="C145" s="28">
        <v>10</v>
      </c>
      <c r="D145" s="38" t="s">
        <v>179</v>
      </c>
      <c r="E145" s="39">
        <v>7.9</v>
      </c>
      <c r="F145" s="30">
        <f>(E145*C145)</f>
        <v>79</v>
      </c>
      <c r="G145" s="78"/>
      <c r="H145" s="40">
        <f t="shared" si="16"/>
        <v>0</v>
      </c>
      <c r="I145" s="16"/>
    </row>
    <row r="146" spans="1:9" ht="30">
      <c r="A146" s="115">
        <v>244399</v>
      </c>
      <c r="B146" s="116"/>
      <c r="C146" s="28">
        <v>12</v>
      </c>
      <c r="D146" s="38" t="s">
        <v>180</v>
      </c>
      <c r="E146" s="39">
        <v>1.45</v>
      </c>
      <c r="F146" s="30">
        <f>(E146*C146)</f>
        <v>17.399999999999999</v>
      </c>
      <c r="G146" s="78"/>
      <c r="H146" s="40">
        <f t="shared" si="16"/>
        <v>0</v>
      </c>
      <c r="I146" s="16"/>
    </row>
    <row r="147" spans="1:9" ht="31">
      <c r="A147" s="101"/>
      <c r="B147" s="101"/>
      <c r="C147" s="41"/>
      <c r="D147" s="41"/>
      <c r="E147" s="42"/>
      <c r="F147" s="41"/>
      <c r="G147" s="43" t="s">
        <v>181</v>
      </c>
      <c r="H147" s="6">
        <f>SUM(H14:H146)</f>
        <v>50</v>
      </c>
      <c r="I147" s="7"/>
    </row>
    <row r="148" spans="1:9" ht="31">
      <c r="A148" s="44"/>
      <c r="B148" s="44"/>
      <c r="C148" s="45"/>
      <c r="D148" s="45"/>
      <c r="E148" s="46"/>
      <c r="F148" s="19"/>
      <c r="G148" s="47"/>
      <c r="H148" s="48"/>
      <c r="I148" s="49"/>
    </row>
    <row r="149" spans="1:9" ht="31">
      <c r="A149" s="50"/>
      <c r="B149" s="50"/>
      <c r="C149" s="45"/>
      <c r="D149" s="45"/>
      <c r="E149" s="46"/>
      <c r="F149" s="19"/>
      <c r="G149" s="47"/>
      <c r="H149" s="48"/>
      <c r="I149" s="49"/>
    </row>
    <row r="150" spans="1:9" ht="31">
      <c r="A150" s="50"/>
      <c r="B150" s="50"/>
      <c r="C150" s="45"/>
      <c r="D150" s="45"/>
      <c r="E150" s="46"/>
      <c r="F150" s="19"/>
      <c r="G150" s="47"/>
      <c r="H150" s="48"/>
      <c r="I150" s="49"/>
    </row>
    <row r="151" spans="1:9">
      <c r="A151" s="51"/>
      <c r="B151" s="51"/>
      <c r="C151" s="51"/>
      <c r="D151" s="51"/>
      <c r="E151" s="52"/>
      <c r="F151" s="53"/>
      <c r="G151" s="54"/>
    </row>
    <row r="152" spans="1:9">
      <c r="A152" s="51"/>
      <c r="B152" s="51"/>
      <c r="C152" s="51"/>
      <c r="D152" s="51"/>
      <c r="E152" s="52"/>
      <c r="F152" s="51"/>
      <c r="G152" s="51"/>
    </row>
    <row r="154" spans="1:9">
      <c r="A154" s="77"/>
      <c r="B154" s="55"/>
      <c r="C154" s="56"/>
      <c r="D154" s="54"/>
      <c r="E154" s="57"/>
    </row>
    <row r="155" spans="1:9">
      <c r="A155" s="120"/>
      <c r="B155" s="120"/>
      <c r="C155" s="120"/>
      <c r="D155" s="120"/>
      <c r="E155" s="58"/>
    </row>
    <row r="156" spans="1:9">
      <c r="A156" s="120"/>
      <c r="B156" s="120"/>
      <c r="C156" s="120"/>
      <c r="D156" s="120"/>
      <c r="E156" s="58"/>
    </row>
    <row r="157" spans="1:9">
      <c r="A157" s="51"/>
      <c r="B157" s="55"/>
      <c r="C157" s="56"/>
      <c r="D157" s="54"/>
      <c r="E157" s="57"/>
    </row>
  </sheetData>
  <sheetProtection algorithmName="SHA-512" hashValue="jDEVovPISNiPIVTzUTfrVQV7YKz+OzOINaD7e3xG+52Gd+mlHSjiPdWV2UEBPvefVknq/mYTmR2tFw/vGLnmsg==" saltValue="BI1TLKuRU42wONgvWuFD9Q==" spinCount="100000" sheet="1" formatCells="0" formatColumns="0" formatRows="0" insertColumns="0" insertRows="0" insertHyperlinks="0" deleteColumns="0" deleteRows="0" sort="0" autoFilter="0" pivotTables="0"/>
  <mergeCells count="160">
    <mergeCell ref="A135:B135"/>
    <mergeCell ref="A90:B90"/>
    <mergeCell ref="A132:I132"/>
    <mergeCell ref="A129:B129"/>
    <mergeCell ref="A46:B46"/>
    <mergeCell ref="A47:B47"/>
    <mergeCell ref="A48:B48"/>
    <mergeCell ref="A51:B51"/>
    <mergeCell ref="A72:B72"/>
    <mergeCell ref="A73:B73"/>
    <mergeCell ref="A66:B66"/>
    <mergeCell ref="A64:B64"/>
    <mergeCell ref="A62:B62"/>
    <mergeCell ref="A59:B59"/>
    <mergeCell ref="A63:B63"/>
    <mergeCell ref="A74:B74"/>
    <mergeCell ref="A75:B75"/>
    <mergeCell ref="A83:B83"/>
    <mergeCell ref="A85:B85"/>
    <mergeCell ref="A86:B86"/>
    <mergeCell ref="A56:B56"/>
    <mergeCell ref="A61:B61"/>
    <mergeCell ref="A60:B60"/>
    <mergeCell ref="A57:B57"/>
    <mergeCell ref="A44:B44"/>
    <mergeCell ref="A45:B45"/>
    <mergeCell ref="A49:B49"/>
    <mergeCell ref="A134:B134"/>
    <mergeCell ref="A67:B67"/>
    <mergeCell ref="A88:B88"/>
    <mergeCell ref="A89:B89"/>
    <mergeCell ref="A80:I80"/>
    <mergeCell ref="A87:I87"/>
    <mergeCell ref="A78:B78"/>
    <mergeCell ref="A79:B79"/>
    <mergeCell ref="A82:B82"/>
    <mergeCell ref="A68:B68"/>
    <mergeCell ref="A70:B70"/>
    <mergeCell ref="A71:B71"/>
    <mergeCell ref="A94:B94"/>
    <mergeCell ref="A69:B69"/>
    <mergeCell ref="A58:B58"/>
    <mergeCell ref="A50:B50"/>
    <mergeCell ref="A155:D156"/>
    <mergeCell ref="A84:B84"/>
    <mergeCell ref="A137:B137"/>
    <mergeCell ref="A138:B138"/>
    <mergeCell ref="A105:B105"/>
    <mergeCell ref="A133:B133"/>
    <mergeCell ref="A101:B101"/>
    <mergeCell ref="A125:B125"/>
    <mergeCell ref="A126:B126"/>
    <mergeCell ref="A92:B92"/>
    <mergeCell ref="A120:B120"/>
    <mergeCell ref="A121:B121"/>
    <mergeCell ref="A118:B118"/>
    <mergeCell ref="A119:B119"/>
    <mergeCell ref="A122:B122"/>
    <mergeCell ref="A115:B115"/>
    <mergeCell ref="A136:I136"/>
    <mergeCell ref="A96:B96"/>
    <mergeCell ref="A97:B97"/>
    <mergeCell ref="A108:B108"/>
    <mergeCell ref="A93:I93"/>
    <mergeCell ref="A102:I102"/>
    <mergeCell ref="A98:I98"/>
    <mergeCell ref="A91:B91"/>
    <mergeCell ref="A144:B144"/>
    <mergeCell ref="A146:B146"/>
    <mergeCell ref="A100:I100"/>
    <mergeCell ref="A99:B99"/>
    <mergeCell ref="A106:B106"/>
    <mergeCell ref="A145:B145"/>
    <mergeCell ref="A131:B131"/>
    <mergeCell ref="A112:B112"/>
    <mergeCell ref="A114:B114"/>
    <mergeCell ref="A103:B103"/>
    <mergeCell ref="A128:I128"/>
    <mergeCell ref="A127:B127"/>
    <mergeCell ref="A130:I130"/>
    <mergeCell ref="A104:B104"/>
    <mergeCell ref="A117:I117"/>
    <mergeCell ref="A124:I124"/>
    <mergeCell ref="A113:B113"/>
    <mergeCell ref="A116:B116"/>
    <mergeCell ref="A142:B142"/>
    <mergeCell ref="A141:B141"/>
    <mergeCell ref="A140:B140"/>
    <mergeCell ref="A139:I139"/>
    <mergeCell ref="A107:B107"/>
    <mergeCell ref="A143:B143"/>
    <mergeCell ref="A34:B34"/>
    <mergeCell ref="F2:I2"/>
    <mergeCell ref="F4:I4"/>
    <mergeCell ref="F5:I5"/>
    <mergeCell ref="F8:I8"/>
    <mergeCell ref="A4:B4"/>
    <mergeCell ref="C4:D4"/>
    <mergeCell ref="A9:D9"/>
    <mergeCell ref="A8:D8"/>
    <mergeCell ref="A7:D7"/>
    <mergeCell ref="A6:D6"/>
    <mergeCell ref="A2:B2"/>
    <mergeCell ref="C2:D2"/>
    <mergeCell ref="A5:D5"/>
    <mergeCell ref="C3:D3"/>
    <mergeCell ref="A3:B3"/>
    <mergeCell ref="A20:B20"/>
    <mergeCell ref="A21:B21"/>
    <mergeCell ref="A22:B22"/>
    <mergeCell ref="A23:B23"/>
    <mergeCell ref="A27:B27"/>
    <mergeCell ref="A18:B18"/>
    <mergeCell ref="A11:D11"/>
    <mergeCell ref="A76:B76"/>
    <mergeCell ref="A77:B77"/>
    <mergeCell ref="A10:D10"/>
    <mergeCell ref="F3:I3"/>
    <mergeCell ref="F6:I6"/>
    <mergeCell ref="F7:I7"/>
    <mergeCell ref="A147:B147"/>
    <mergeCell ref="F11:I11"/>
    <mergeCell ref="A123:B123"/>
    <mergeCell ref="A81:B81"/>
    <mergeCell ref="A42:B42"/>
    <mergeCell ref="A109:I109"/>
    <mergeCell ref="A111:B111"/>
    <mergeCell ref="A95:B95"/>
    <mergeCell ref="A110:B110"/>
    <mergeCell ref="A24:B24"/>
    <mergeCell ref="A25:B25"/>
    <mergeCell ref="A35:B35"/>
    <mergeCell ref="A37:B37"/>
    <mergeCell ref="A40:B40"/>
    <mergeCell ref="A26:B26"/>
    <mergeCell ref="A33:B33"/>
    <mergeCell ref="A19:B19"/>
    <mergeCell ref="A55:B55"/>
    <mergeCell ref="F9:I9"/>
    <mergeCell ref="F10:I10"/>
    <mergeCell ref="A65:B65"/>
    <mergeCell ref="A54:B54"/>
    <mergeCell ref="A12:B12"/>
    <mergeCell ref="A14:B14"/>
    <mergeCell ref="A15:B15"/>
    <mergeCell ref="A39:B39"/>
    <mergeCell ref="A41:B41"/>
    <mergeCell ref="A43:B43"/>
    <mergeCell ref="A30:B30"/>
    <mergeCell ref="A31:B31"/>
    <mergeCell ref="A32:B32"/>
    <mergeCell ref="A13:I13"/>
    <mergeCell ref="A36:I36"/>
    <mergeCell ref="A29:B29"/>
    <mergeCell ref="A38:B38"/>
    <mergeCell ref="A52:B52"/>
    <mergeCell ref="A53:B53"/>
    <mergeCell ref="A28:B28"/>
    <mergeCell ref="A16:B16"/>
    <mergeCell ref="A17:B17"/>
  </mergeCells>
  <phoneticPr fontId="11" type="noConversion"/>
  <printOptions horizontalCentered="1"/>
  <pageMargins left="0.21" right="0.18" top="0.25" bottom="0.25" header="0.25" footer="0.5"/>
  <pageSetup scale="29" fitToHeight="2" orientation="portrait" r:id="rId1"/>
  <rowBreaks count="1" manualBreakCount="1">
    <brk id="86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DB9A5E00B3F64098D979176F77E8C0" ma:contentTypeVersion="22" ma:contentTypeDescription="Create a new document." ma:contentTypeScope="" ma:versionID="c5cf0696d2fe8b4c03f5649e25f95b2b">
  <xsd:schema xmlns:xsd="http://www.w3.org/2001/XMLSchema" xmlns:xs="http://www.w3.org/2001/XMLSchema" xmlns:p="http://schemas.microsoft.com/office/2006/metadata/properties" xmlns:ns1="http://schemas.microsoft.com/sharepoint/v3" xmlns:ns2="f7a72f3e-b955-413a-a391-115e8578ba28" xmlns:ns3="6e75ad57-bd9e-4c25-94d0-3b914c98e09d" xmlns:ns4="8bc3f0aa-2f71-4f50-9065-321f711bbdc6" targetNamespace="http://schemas.microsoft.com/office/2006/metadata/properties" ma:root="true" ma:fieldsID="d165354ac3c86a9ee0aaf4c3ff65eb85" ns1:_="" ns2:_="" ns3:_="" ns4:_="">
    <xsd:import namespace="http://schemas.microsoft.com/sharepoint/v3"/>
    <xsd:import namespace="f7a72f3e-b955-413a-a391-115e8578ba28"/>
    <xsd:import namespace="6e75ad57-bd9e-4c25-94d0-3b914c98e09d"/>
    <xsd:import namespace="8bc3f0aa-2f71-4f50-9065-321f711bbd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Preview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a72f3e-b955-413a-a391-115e8578ba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Preview" ma:index="14" nillable="true" ma:displayName="Preview" ma:format="Image" ma:internalName="Previe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d011355e-3fca-4997-9c6b-09635de6c2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5ad57-bd9e-4c25-94d0-3b914c98e09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3f0aa-2f71-4f50-9065-321f711bbdc6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0406828e-2cda-4648-b029-7e394e951652}" ma:internalName="TaxCatchAll" ma:showField="CatchAllData" ma:web="8bc3f0aa-2f71-4f50-9065-321f711bbd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e75ad57-bd9e-4c25-94d0-3b914c98e09d">
      <UserInfo>
        <DisplayName>Fresno Orders</DisplayName>
        <AccountId>23</AccountId>
        <AccountType/>
      </UserInfo>
    </SharedWithUsers>
    <_ip_UnifiedCompliancePolicyUIAction xmlns="http://schemas.microsoft.com/sharepoint/v3" xsi:nil="true"/>
    <lcf76f155ced4ddcb4097134ff3c332f xmlns="f7a72f3e-b955-413a-a391-115e8578ba28">
      <Terms xmlns="http://schemas.microsoft.com/office/infopath/2007/PartnerControls"/>
    </lcf76f155ced4ddcb4097134ff3c332f>
    <_ip_UnifiedCompliancePolicyProperties xmlns="http://schemas.microsoft.com/sharepoint/v3" xsi:nil="true"/>
    <TaxCatchAll xmlns="8bc3f0aa-2f71-4f50-9065-321f711bbdc6" xsi:nil="true"/>
    <Preview xmlns="f7a72f3e-b955-413a-a391-115e8578ba28">
      <Url xsi:nil="true"/>
      <Description xsi:nil="true"/>
    </Preview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170ED8-D8A8-4278-8BB5-47E901F5914D}"/>
</file>

<file path=customXml/itemProps2.xml><?xml version="1.0" encoding="utf-8"?>
<ds:datastoreItem xmlns:ds="http://schemas.openxmlformats.org/officeDocument/2006/customXml" ds:itemID="{DFD3397C-D705-435E-8317-584E234A884C}">
  <ds:schemaRefs>
    <ds:schemaRef ds:uri="http://purl.org/dc/elements/1.1/"/>
    <ds:schemaRef ds:uri="http://www.w3.org/XML/1998/namespace"/>
    <ds:schemaRef ds:uri="http://schemas.microsoft.com/office/2006/metadata/properties"/>
    <ds:schemaRef ds:uri="cca101fe-b349-4c3a-b860-bf28a5f14992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97a2bf8e-cb65-4c8d-a85a-54c3c366c5ee"/>
  </ds:schemaRefs>
</ds:datastoreItem>
</file>

<file path=customXml/itemProps3.xml><?xml version="1.0" encoding="utf-8"?>
<ds:datastoreItem xmlns:ds="http://schemas.openxmlformats.org/officeDocument/2006/customXml" ds:itemID="{744B5270-5270-4285-BDB6-5276186A8F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UPS STORE ORDER FORM</vt:lpstr>
      <vt:lpstr>'UPS STORE ORDER FORM'!Print_Titles</vt:lpstr>
    </vt:vector>
  </TitlesOfParts>
  <Manager/>
  <Company>Ernest Packaging Solutions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Kodi Riebling</dc:creator>
  <cp:keywords/>
  <dc:description/>
  <cp:lastModifiedBy>Jose Rodriguez</cp:lastModifiedBy>
  <cp:revision/>
  <cp:lastPrinted>2024-01-29T18:09:40Z</cp:lastPrinted>
  <dcterms:created xsi:type="dcterms:W3CDTF">2018-08-22T22:21:53Z</dcterms:created>
  <dcterms:modified xsi:type="dcterms:W3CDTF">2024-01-29T18:09:40Z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0x010100A4DB9A5E00B3F64098D979176F77E8C0</vt:lpwstr>
  </property>
</Properties>
</file>